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70" yWindow="50" windowWidth="12420" windowHeight="8330"/>
  </bookViews>
  <sheets>
    <sheet name="Приложение №8" sheetId="2" r:id="rId1"/>
  </sheets>
  <calcPr calcId="145621"/>
</workbook>
</file>

<file path=xl/calcChain.xml><?xml version="1.0" encoding="utf-8"?>
<calcChain xmlns="http://schemas.openxmlformats.org/spreadsheetml/2006/main">
  <c r="K51" i="2" l="1"/>
  <c r="L51" i="2" s="1"/>
  <c r="L45" i="2"/>
  <c r="L46" i="2"/>
  <c r="L47" i="2"/>
  <c r="L48" i="2"/>
  <c r="L49" i="2"/>
  <c r="L50" i="2"/>
  <c r="K45" i="2"/>
  <c r="K46" i="2"/>
  <c r="L37" i="2"/>
  <c r="L38" i="2"/>
  <c r="L39" i="2"/>
  <c r="L40" i="2"/>
  <c r="L41" i="2"/>
  <c r="L42" i="2"/>
  <c r="L43" i="2"/>
  <c r="L44" i="2"/>
  <c r="K37" i="2"/>
  <c r="K38" i="2"/>
  <c r="L32" i="2"/>
  <c r="L33" i="2"/>
  <c r="L34" i="2"/>
  <c r="L35" i="2"/>
  <c r="L36" i="2"/>
  <c r="K32" i="2"/>
  <c r="K33" i="2"/>
  <c r="L28" i="2"/>
  <c r="L29" i="2"/>
  <c r="L30" i="2"/>
  <c r="L31" i="2"/>
  <c r="K28" i="2"/>
  <c r="K29" i="2"/>
  <c r="L25" i="2"/>
  <c r="L26" i="2"/>
  <c r="L27" i="2"/>
  <c r="K25" i="2"/>
  <c r="K26" i="2"/>
  <c r="L20" i="2"/>
  <c r="L21" i="2"/>
  <c r="L22" i="2"/>
  <c r="L23" i="2"/>
  <c r="L24" i="2"/>
  <c r="K20" i="2"/>
  <c r="K23" i="2"/>
  <c r="K24" i="2"/>
  <c r="K21" i="2"/>
  <c r="L12" i="2"/>
  <c r="L13" i="2"/>
  <c r="L14" i="2"/>
  <c r="L15" i="2"/>
  <c r="L16" i="2"/>
  <c r="L17" i="2"/>
  <c r="L18" i="2"/>
  <c r="L19" i="2"/>
  <c r="L11" i="2"/>
  <c r="K11" i="2"/>
  <c r="K12" i="2"/>
</calcChain>
</file>

<file path=xl/sharedStrings.xml><?xml version="1.0" encoding="utf-8"?>
<sst xmlns="http://schemas.openxmlformats.org/spreadsheetml/2006/main" count="218" uniqueCount="88">
  <si>
    <t>ДЖКХ - Департамент жилищно-коммунального хозяйства, транспорта и связи</t>
  </si>
  <si>
    <t>УС - Управление строительства</t>
  </si>
  <si>
    <t>ВСЕГО РАСХОДОВ:</t>
  </si>
  <si>
    <t>Строительство ливневой канализации на территории Восточной промзоны (проектные работы)</t>
  </si>
  <si>
    <t/>
  </si>
  <si>
    <t>УС</t>
  </si>
  <si>
    <t>09</t>
  </si>
  <si>
    <t>50</t>
  </si>
  <si>
    <t>50.9.6094</t>
  </si>
  <si>
    <t>Непрограммные расходы</t>
  </si>
  <si>
    <t>.9</t>
  </si>
  <si>
    <t>Непрограммные расходы бюджета</t>
  </si>
  <si>
    <t>Строительства автомобильной дороги по Волочаевской ул.  от Юбилейной ул. до ул.Николая Невского</t>
  </si>
  <si>
    <t>01</t>
  </si>
  <si>
    <t>24</t>
  </si>
  <si>
    <t>24.1.7247</t>
  </si>
  <si>
    <t xml:space="preserve">Реконструкция автомобильной дороги в Восточной промышленной зоне </t>
  </si>
  <si>
    <t>Строительство разворотного кольца улиц:Ворошилова,Расторгуева,Суркова, Черепанова (проектные работы)</t>
  </si>
  <si>
    <t>24.1.6066</t>
  </si>
  <si>
    <t>Строительство автомобильной дороги по ул.Димитрова от Авиационной ул. до пересечения улиц: Свободы,Фурманова,Плеханова (проектные работы)</t>
  </si>
  <si>
    <t>Реконструкция Вокзальной площади</t>
  </si>
  <si>
    <t>Реконструкция автомобильной дороги по ул.Герцена от ул.Свободы до ул.Димитрова (проектные работы)</t>
  </si>
  <si>
    <t>Подпрограмма "Строительство, реконструкция, капитальный ремонт и ремонт автомобильных дорог города Рыбинска"</t>
  </si>
  <si>
    <t>.1</t>
  </si>
  <si>
    <t>Муниципальная программа "Развитие дорожного хозяйства и транспорта городского округа город Рыбинск"</t>
  </si>
  <si>
    <t>Газификация мкр.Веретье, мкр.Прибрежный г.Рыбинск</t>
  </si>
  <si>
    <t>14</t>
  </si>
  <si>
    <t>14.1.6050</t>
  </si>
  <si>
    <t>Газификация Запахомовского района г.Рыбинск</t>
  </si>
  <si>
    <t>Газификация Заволжского района г.Рыбинск</t>
  </si>
  <si>
    <t>Общепрограммные расходы муниципальной программы "Газификация частного жилищного фонда городского округа город Рыбинск"</t>
  </si>
  <si>
    <t>Муниципальная программа «Газификация частного жилищного фонда городского округа город Рыбинск»</t>
  </si>
  <si>
    <t>Берегоукрепление левого берега р.Волга от кислородной станции до моста через ручей пос.Волжский (1 этап: берегоукрепительные работы)</t>
  </si>
  <si>
    <t>02</t>
  </si>
  <si>
    <t>12</t>
  </si>
  <si>
    <t>12.2.7187</t>
  </si>
  <si>
    <t>Берегоукрепление правого берега р.Волга на участке от ул.Ср.Казанская до устья р.Черемуха (проектные работы)</t>
  </si>
  <si>
    <t>12.2.6037</t>
  </si>
  <si>
    <t>Подпрограмма "Развитие водохозяйственного комплекса городского округа город Рыбинск "</t>
  </si>
  <si>
    <t>.2</t>
  </si>
  <si>
    <t>Муниципальная программа "Развитие водохозяйственного комплекса городского округа город Рыбинск"</t>
  </si>
  <si>
    <t>Реставрация и приспособление здания Старой Хлебной (Лоцманской )биржи (проектные работы)</t>
  </si>
  <si>
    <t>11</t>
  </si>
  <si>
    <t>11.2.6034</t>
  </si>
  <si>
    <t>Подпрограмма "Сохранение и развитие культуры  городского округа город Рыбинск"</t>
  </si>
  <si>
    <t>Муниципальная программа "Развитие культуры и туризма в городском округе город Рыбинск "</t>
  </si>
  <si>
    <t>Обеспечение мероприятий по переселению граждан из аварийного жилищного фонда</t>
  </si>
  <si>
    <t>05</t>
  </si>
  <si>
    <t>05.5.9602</t>
  </si>
  <si>
    <t>Подпрограмма «Переселение граждан из аварийного жилищного фонда в городском округе город Рыбинск»</t>
  </si>
  <si>
    <t>.5</t>
  </si>
  <si>
    <t>Обеспечение мероприятий по переселению граждан из непригодного жилищного фонда</t>
  </si>
  <si>
    <t>04</t>
  </si>
  <si>
    <t>05.4.6021</t>
  </si>
  <si>
    <t>Подпрограмма "Переселение граждан из жилищного фонда,признанного непригодным для проживания в городском округе город рыбинск"</t>
  </si>
  <si>
    <t>.4</t>
  </si>
  <si>
    <t>Муниципальная программа "Обеспечение  доступным и комфортным жильем населения городского округа город Рыбинск"</t>
  </si>
  <si>
    <t>Строительство школы в мкр."Скоморохова гора"</t>
  </si>
  <si>
    <t>02.2.6007</t>
  </si>
  <si>
    <t>Строительство спортзала СОШ №11</t>
  </si>
  <si>
    <t>Строительство здания общеобразовательной школы по адресу:Тракторная ул.,д.12</t>
  </si>
  <si>
    <t>Строительство детского сада  на 240 мест по адресу: ул.Новоселов,26</t>
  </si>
  <si>
    <t>Реконструкция здания по адресу: ул.Архитектурная, д.4 под детский сад</t>
  </si>
  <si>
    <t>Строительство пристройки к ДОО по ул. Герцена, 95а</t>
  </si>
  <si>
    <t>02.2.5059</t>
  </si>
  <si>
    <t>Строительство детского сада на 120 мест с бассейном и инженерными коммуникациями по адресу: ул.Моторостроителей, д.33</t>
  </si>
  <si>
    <t>Подпрограмма «Совершенствование материально-технической базы общего образования в городском округе город Рыбинск»</t>
  </si>
  <si>
    <t>Муниципальная программа "Развитие общего образования в городском округе город Рыбинск"</t>
  </si>
  <si>
    <t>ДЖКХ</t>
  </si>
  <si>
    <t>Реконструкция городских водозаборных сооружений на Рыбинском водохранилище</t>
  </si>
  <si>
    <t>50.9.7204</t>
  </si>
  <si>
    <t>Реконструкция и техническое перевооружение водоочистных сооружений мкр. Волжский</t>
  </si>
  <si>
    <t>Оптимизация системы теплоснабжения Зачеремушного района</t>
  </si>
  <si>
    <t>1 знак кцср критерий</t>
  </si>
  <si>
    <t>два знака кцср кр</t>
  </si>
  <si>
    <t>кцср</t>
  </si>
  <si>
    <t>Итого за год</t>
  </si>
  <si>
    <t>ГРБС</t>
  </si>
  <si>
    <t>Наименование программ, подпрограмм, мероприятия, объекта (стройки)</t>
  </si>
  <si>
    <t>номер муниципальной программы</t>
  </si>
  <si>
    <t>(в рублях)</t>
  </si>
  <si>
    <t>городского округа город Рыбинск</t>
  </si>
  <si>
    <t>к решению Муниципального Совета</t>
  </si>
  <si>
    <t>Исполнено за год</t>
  </si>
  <si>
    <t>% исполнения</t>
  </si>
  <si>
    <t>Исполнение адресной инвестиционной программы городского округа город Рыбинск за 2015 год</t>
  </si>
  <si>
    <t xml:space="preserve">от                                 № </t>
  </si>
  <si>
    <t>Приложение 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</si>
</sst>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\.00\.00"/>
    <numFmt numFmtId="167" formatCode="\&gt;\a\a\.\a\.\a\a\a\a"/>
    <numFmt numFmtId="168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Protection="1"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Font="1" applyBorder="1" applyProtection="1">
      <protection hidden="1"/>
    </xf>
    <xf numFmtId="166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1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1" applyNumberFormat="1" applyFont="1" applyFill="1" applyAlignment="1" applyProtection="1">
      <alignment horizontal="left" vertical="center" wrapText="1"/>
      <protection hidden="1"/>
    </xf>
    <xf numFmtId="165" fontId="2" fillId="0" borderId="12" xfId="1" applyNumberFormat="1" applyFont="1" applyFill="1" applyBorder="1" applyAlignment="1" applyProtection="1">
      <alignment horizontal="right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Border="1" applyProtection="1"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1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left" vertical="center"/>
      <protection hidden="1"/>
    </xf>
    <xf numFmtId="0" fontId="0" fillId="0" borderId="0" xfId="0" applyAlignment="1">
      <alignment horizontal="left"/>
    </xf>
    <xf numFmtId="0" fontId="6" fillId="0" borderId="0" xfId="1" applyFont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tabSelected="1" zoomScale="75" zoomScaleNormal="75" workbookViewId="0">
      <selection activeCell="I11" sqref="I11"/>
    </sheetView>
  </sheetViews>
  <sheetFormatPr defaultColWidth="9.1796875" defaultRowHeight="12.5" x14ac:dyDescent="0.25"/>
  <cols>
    <col min="1" max="1" width="1.81640625" style="1" customWidth="1"/>
    <col min="2" max="5" width="0" style="1" hidden="1" customWidth="1"/>
    <col min="6" max="6" width="9.81640625" style="1" customWidth="1"/>
    <col min="7" max="7" width="9.54296875" style="1" customWidth="1"/>
    <col min="8" max="8" width="52.81640625" style="1" customWidth="1"/>
    <col min="9" max="9" width="14.54296875" style="1" customWidth="1"/>
    <col min="10" max="10" width="17" style="1" customWidth="1"/>
    <col min="11" max="11" width="16.453125" style="1" customWidth="1"/>
    <col min="12" max="12" width="13" style="1" customWidth="1"/>
    <col min="13" max="13" width="0" style="1" hidden="1" customWidth="1"/>
    <col min="14" max="16384" width="9.1796875" style="1"/>
  </cols>
  <sheetData>
    <row r="1" spans="1:13" ht="18" x14ac:dyDescent="0.35">
      <c r="A1" s="3"/>
      <c r="B1" s="3"/>
      <c r="C1" s="49"/>
      <c r="D1" s="49"/>
      <c r="E1" s="49"/>
      <c r="F1" s="50"/>
      <c r="G1" s="50"/>
      <c r="H1" s="50"/>
      <c r="I1" s="49"/>
      <c r="J1" s="69" t="s">
        <v>87</v>
      </c>
      <c r="K1" s="70"/>
      <c r="L1" s="70"/>
      <c r="M1" s="2"/>
    </row>
    <row r="2" spans="1:13" ht="18" x14ac:dyDescent="0.35">
      <c r="A2" s="3"/>
      <c r="B2" s="3"/>
      <c r="C2" s="49"/>
      <c r="D2" s="49"/>
      <c r="E2" s="49"/>
      <c r="F2" s="50"/>
      <c r="G2" s="50"/>
      <c r="H2" s="50"/>
      <c r="I2" s="49"/>
      <c r="J2" s="69" t="s">
        <v>82</v>
      </c>
      <c r="K2" s="70"/>
      <c r="L2" s="70"/>
      <c r="M2" s="2"/>
    </row>
    <row r="3" spans="1:13" ht="18" x14ac:dyDescent="0.35">
      <c r="A3" s="3"/>
      <c r="B3" s="3"/>
      <c r="C3" s="49"/>
      <c r="D3" s="49"/>
      <c r="E3" s="49"/>
      <c r="F3" s="50"/>
      <c r="G3" s="50"/>
      <c r="H3" s="50"/>
      <c r="I3" s="49"/>
      <c r="J3" s="69" t="s">
        <v>81</v>
      </c>
      <c r="K3" s="70"/>
      <c r="L3" s="70"/>
      <c r="M3" s="2"/>
    </row>
    <row r="4" spans="1:13" ht="18" x14ac:dyDescent="0.4">
      <c r="A4" s="3"/>
      <c r="B4" s="3"/>
      <c r="C4" s="49"/>
      <c r="D4" s="49"/>
      <c r="E4" s="49"/>
      <c r="F4" s="50"/>
      <c r="G4" s="50"/>
      <c r="H4" s="50"/>
      <c r="I4" s="49"/>
      <c r="J4" s="71" t="s">
        <v>86</v>
      </c>
      <c r="K4" s="70"/>
      <c r="L4" s="70"/>
      <c r="M4" s="2"/>
    </row>
    <row r="5" spans="1:13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2"/>
      <c r="L5" s="2"/>
      <c r="M5" s="2"/>
    </row>
    <row r="6" spans="1:13" ht="17.5" x14ac:dyDescent="0.35">
      <c r="A6" s="3"/>
      <c r="B6" s="3"/>
      <c r="C6" s="48"/>
      <c r="D6" s="48"/>
      <c r="E6" s="48"/>
      <c r="F6" s="72" t="s">
        <v>85</v>
      </c>
      <c r="G6" s="72"/>
      <c r="H6" s="72"/>
      <c r="I6" s="72"/>
      <c r="J6" s="72"/>
      <c r="K6" s="72"/>
      <c r="L6" s="72"/>
      <c r="M6" s="2"/>
    </row>
    <row r="7" spans="1:13" ht="12.75" customHeight="1" x14ac:dyDescent="0.35">
      <c r="A7" s="3"/>
      <c r="B7" s="3"/>
      <c r="C7" s="3"/>
      <c r="D7" s="3"/>
      <c r="E7" s="3"/>
      <c r="F7" s="3"/>
      <c r="G7" s="3"/>
      <c r="H7" s="3"/>
      <c r="I7" s="3"/>
      <c r="J7" s="3"/>
      <c r="K7" s="2"/>
      <c r="L7" s="2"/>
      <c r="M7" s="2"/>
    </row>
    <row r="8" spans="1:13" ht="12.75" customHeight="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2"/>
      <c r="L8" s="47" t="s">
        <v>80</v>
      </c>
      <c r="M8" s="2"/>
    </row>
    <row r="9" spans="1:13" ht="15.75" customHeight="1" x14ac:dyDescent="0.35">
      <c r="A9" s="3"/>
      <c r="B9" s="3"/>
      <c r="C9" s="3"/>
      <c r="D9" s="3"/>
      <c r="E9" s="3"/>
      <c r="F9" s="59" t="s">
        <v>79</v>
      </c>
      <c r="G9" s="59"/>
      <c r="H9" s="60" t="s">
        <v>78</v>
      </c>
      <c r="I9" s="59" t="s">
        <v>77</v>
      </c>
      <c r="J9" s="60" t="s">
        <v>76</v>
      </c>
      <c r="K9" s="62" t="s">
        <v>83</v>
      </c>
      <c r="L9" s="62" t="s">
        <v>84</v>
      </c>
      <c r="M9" s="46"/>
    </row>
    <row r="10" spans="1:13" ht="53.25" customHeight="1" x14ac:dyDescent="0.35">
      <c r="A10" s="3"/>
      <c r="B10" s="44"/>
      <c r="C10" s="45" t="s">
        <v>75</v>
      </c>
      <c r="D10" s="44" t="s">
        <v>74</v>
      </c>
      <c r="E10" s="44" t="s">
        <v>73</v>
      </c>
      <c r="F10" s="62"/>
      <c r="G10" s="62"/>
      <c r="H10" s="60"/>
      <c r="I10" s="59"/>
      <c r="J10" s="61"/>
      <c r="K10" s="63"/>
      <c r="L10" s="63"/>
      <c r="M10" s="52"/>
    </row>
    <row r="11" spans="1:13" ht="31" x14ac:dyDescent="0.35">
      <c r="A11" s="21"/>
      <c r="B11" s="20">
        <v>704</v>
      </c>
      <c r="C11" s="19" t="s">
        <v>58</v>
      </c>
      <c r="D11" s="67"/>
      <c r="E11" s="68"/>
      <c r="F11" s="32" t="s">
        <v>33</v>
      </c>
      <c r="G11" s="31" t="s">
        <v>4</v>
      </c>
      <c r="H11" s="30" t="s">
        <v>67</v>
      </c>
      <c r="I11" s="29" t="s">
        <v>4</v>
      </c>
      <c r="J11" s="28">
        <v>61656331.400000013</v>
      </c>
      <c r="K11" s="53">
        <f>K12</f>
        <v>64103120.660000004</v>
      </c>
      <c r="L11" s="54">
        <f>K11/J11*100</f>
        <v>103.96843147239213</v>
      </c>
      <c r="M11" s="22">
        <v>10503</v>
      </c>
    </row>
    <row r="12" spans="1:13" ht="46.5" x14ac:dyDescent="0.35">
      <c r="A12" s="21"/>
      <c r="B12" s="20">
        <v>704</v>
      </c>
      <c r="C12" s="19" t="s">
        <v>58</v>
      </c>
      <c r="D12" s="64"/>
      <c r="E12" s="65"/>
      <c r="F12" s="26" t="s">
        <v>33</v>
      </c>
      <c r="G12" s="25" t="s">
        <v>39</v>
      </c>
      <c r="H12" s="24" t="s">
        <v>66</v>
      </c>
      <c r="I12" s="23" t="s">
        <v>4</v>
      </c>
      <c r="J12" s="9">
        <v>61656331.400000013</v>
      </c>
      <c r="K12" s="9">
        <f>SUM(K13:K19)</f>
        <v>64103120.660000004</v>
      </c>
      <c r="L12" s="54">
        <f t="shared" ref="L12:L51" si="0">K12/J12*100</f>
        <v>103.96843147239213</v>
      </c>
      <c r="M12" s="22">
        <v>10503</v>
      </c>
    </row>
    <row r="13" spans="1:13" ht="46.5" x14ac:dyDescent="0.35">
      <c r="A13" s="21"/>
      <c r="B13" s="20">
        <v>704</v>
      </c>
      <c r="C13" s="19" t="s">
        <v>64</v>
      </c>
      <c r="D13" s="18" t="s">
        <v>33</v>
      </c>
      <c r="E13" s="18" t="s">
        <v>33</v>
      </c>
      <c r="F13" s="17"/>
      <c r="G13" s="16"/>
      <c r="H13" s="39" t="s">
        <v>65</v>
      </c>
      <c r="I13" s="38" t="s">
        <v>5</v>
      </c>
      <c r="J13" s="13">
        <v>7664194.5899999999</v>
      </c>
      <c r="K13" s="12">
        <v>7373992.4299999997</v>
      </c>
      <c r="L13" s="54">
        <f t="shared" si="0"/>
        <v>96.213533508417868</v>
      </c>
      <c r="M13" s="11">
        <v>10506</v>
      </c>
    </row>
    <row r="14" spans="1:13" ht="31" x14ac:dyDescent="0.35">
      <c r="A14" s="21"/>
      <c r="B14" s="20">
        <v>704</v>
      </c>
      <c r="C14" s="19" t="s">
        <v>64</v>
      </c>
      <c r="D14" s="40" t="s">
        <v>33</v>
      </c>
      <c r="E14" s="40" t="s">
        <v>33</v>
      </c>
      <c r="F14" s="17"/>
      <c r="G14" s="16"/>
      <c r="H14" s="39" t="s">
        <v>63</v>
      </c>
      <c r="I14" s="38" t="s">
        <v>5</v>
      </c>
      <c r="J14" s="56">
        <v>46874947.950000003</v>
      </c>
      <c r="K14" s="57">
        <v>55306358</v>
      </c>
      <c r="L14" s="58">
        <f t="shared" si="0"/>
        <v>117.98702807946265</v>
      </c>
      <c r="M14" s="11">
        <v>10508</v>
      </c>
    </row>
    <row r="15" spans="1:13" ht="31" x14ac:dyDescent="0.35">
      <c r="A15" s="21"/>
      <c r="B15" s="20">
        <v>704</v>
      </c>
      <c r="C15" s="19" t="s">
        <v>58</v>
      </c>
      <c r="D15" s="40" t="s">
        <v>33</v>
      </c>
      <c r="E15" s="40" t="s">
        <v>33</v>
      </c>
      <c r="F15" s="17"/>
      <c r="G15" s="16"/>
      <c r="H15" s="39" t="s">
        <v>62</v>
      </c>
      <c r="I15" s="38" t="s">
        <v>5</v>
      </c>
      <c r="J15" s="37">
        <v>948366</v>
      </c>
      <c r="K15" s="10">
        <v>0</v>
      </c>
      <c r="L15" s="54">
        <f t="shared" si="0"/>
        <v>0</v>
      </c>
      <c r="M15" s="11">
        <v>10502</v>
      </c>
    </row>
    <row r="16" spans="1:13" ht="31" x14ac:dyDescent="0.35">
      <c r="A16" s="21"/>
      <c r="B16" s="20">
        <v>704</v>
      </c>
      <c r="C16" s="19" t="s">
        <v>58</v>
      </c>
      <c r="D16" s="40" t="s">
        <v>33</v>
      </c>
      <c r="E16" s="40" t="s">
        <v>33</v>
      </c>
      <c r="F16" s="17"/>
      <c r="G16" s="16"/>
      <c r="H16" s="39" t="s">
        <v>61</v>
      </c>
      <c r="I16" s="38" t="s">
        <v>5</v>
      </c>
      <c r="J16" s="37">
        <v>817705.95</v>
      </c>
      <c r="K16" s="10">
        <v>464170.03</v>
      </c>
      <c r="L16" s="54">
        <f t="shared" si="0"/>
        <v>56.764907972113946</v>
      </c>
      <c r="M16" s="11">
        <v>10507</v>
      </c>
    </row>
    <row r="17" spans="1:13" ht="31" x14ac:dyDescent="0.35">
      <c r="A17" s="21"/>
      <c r="B17" s="20">
        <v>704</v>
      </c>
      <c r="C17" s="19" t="s">
        <v>58</v>
      </c>
      <c r="D17" s="40" t="s">
        <v>33</v>
      </c>
      <c r="E17" s="40" t="s">
        <v>33</v>
      </c>
      <c r="F17" s="17"/>
      <c r="G17" s="16"/>
      <c r="H17" s="39" t="s">
        <v>60</v>
      </c>
      <c r="I17" s="38" t="s">
        <v>5</v>
      </c>
      <c r="J17" s="37">
        <v>419112</v>
      </c>
      <c r="K17" s="10">
        <v>99648</v>
      </c>
      <c r="L17" s="54">
        <f t="shared" si="0"/>
        <v>23.775983507988318</v>
      </c>
      <c r="M17" s="11">
        <v>10505</v>
      </c>
    </row>
    <row r="18" spans="1:13" ht="31" x14ac:dyDescent="0.35">
      <c r="A18" s="21"/>
      <c r="B18" s="20">
        <v>704</v>
      </c>
      <c r="C18" s="19" t="s">
        <v>58</v>
      </c>
      <c r="D18" s="40" t="s">
        <v>33</v>
      </c>
      <c r="E18" s="40" t="s">
        <v>33</v>
      </c>
      <c r="F18" s="17"/>
      <c r="G18" s="16"/>
      <c r="H18" s="39" t="s">
        <v>59</v>
      </c>
      <c r="I18" s="38" t="s">
        <v>5</v>
      </c>
      <c r="J18" s="37">
        <v>4277818.7300000004</v>
      </c>
      <c r="K18" s="10">
        <v>204766.02</v>
      </c>
      <c r="L18" s="54">
        <f t="shared" si="0"/>
        <v>4.7866923056835553</v>
      </c>
      <c r="M18" s="11">
        <v>10509</v>
      </c>
    </row>
    <row r="19" spans="1:13" ht="31" x14ac:dyDescent="0.35">
      <c r="A19" s="21"/>
      <c r="B19" s="20">
        <v>704</v>
      </c>
      <c r="C19" s="19" t="s">
        <v>58</v>
      </c>
      <c r="D19" s="36" t="s">
        <v>33</v>
      </c>
      <c r="E19" s="36" t="s">
        <v>33</v>
      </c>
      <c r="F19" s="35"/>
      <c r="G19" s="34"/>
      <c r="H19" s="15" t="s">
        <v>57</v>
      </c>
      <c r="I19" s="14" t="s">
        <v>5</v>
      </c>
      <c r="J19" s="33">
        <v>654186.18000000005</v>
      </c>
      <c r="K19" s="27">
        <v>654186.18000000005</v>
      </c>
      <c r="L19" s="54">
        <f t="shared" si="0"/>
        <v>100</v>
      </c>
      <c r="M19" s="11">
        <v>10503</v>
      </c>
    </row>
    <row r="20" spans="1:13" ht="46.5" x14ac:dyDescent="0.35">
      <c r="A20" s="21"/>
      <c r="B20" s="20">
        <v>704</v>
      </c>
      <c r="C20" s="19" t="s">
        <v>48</v>
      </c>
      <c r="D20" s="67"/>
      <c r="E20" s="68"/>
      <c r="F20" s="32" t="s">
        <v>47</v>
      </c>
      <c r="G20" s="31" t="s">
        <v>4</v>
      </c>
      <c r="H20" s="30" t="s">
        <v>56</v>
      </c>
      <c r="I20" s="29" t="s">
        <v>4</v>
      </c>
      <c r="J20" s="28">
        <v>85992018.010000005</v>
      </c>
      <c r="K20" s="28">
        <f>K21+K23</f>
        <v>24185642.52</v>
      </c>
      <c r="L20" s="54">
        <f t="shared" si="0"/>
        <v>28.125450570525572</v>
      </c>
      <c r="M20" s="22">
        <v>10305</v>
      </c>
    </row>
    <row r="21" spans="1:13" ht="46.5" x14ac:dyDescent="0.35">
      <c r="A21" s="21"/>
      <c r="B21" s="20">
        <v>704</v>
      </c>
      <c r="C21" s="19" t="s">
        <v>53</v>
      </c>
      <c r="D21" s="64"/>
      <c r="E21" s="65"/>
      <c r="F21" s="26" t="s">
        <v>47</v>
      </c>
      <c r="G21" s="25" t="s">
        <v>55</v>
      </c>
      <c r="H21" s="24" t="s">
        <v>54</v>
      </c>
      <c r="I21" s="23" t="s">
        <v>4</v>
      </c>
      <c r="J21" s="9">
        <v>3833796</v>
      </c>
      <c r="K21" s="9">
        <f>K22</f>
        <v>0</v>
      </c>
      <c r="L21" s="54">
        <f t="shared" si="0"/>
        <v>0</v>
      </c>
      <c r="M21" s="22">
        <v>10301</v>
      </c>
    </row>
    <row r="22" spans="1:13" ht="31" x14ac:dyDescent="0.35">
      <c r="A22" s="21"/>
      <c r="B22" s="20">
        <v>704</v>
      </c>
      <c r="C22" s="19" t="s">
        <v>53</v>
      </c>
      <c r="D22" s="43" t="s">
        <v>47</v>
      </c>
      <c r="E22" s="43" t="s">
        <v>52</v>
      </c>
      <c r="F22" s="35"/>
      <c r="G22" s="34"/>
      <c r="H22" s="15" t="s">
        <v>51</v>
      </c>
      <c r="I22" s="14" t="s">
        <v>5</v>
      </c>
      <c r="J22" s="42">
        <v>3833796</v>
      </c>
      <c r="K22" s="41">
        <v>0</v>
      </c>
      <c r="L22" s="54">
        <f t="shared" si="0"/>
        <v>0</v>
      </c>
      <c r="M22" s="11">
        <v>10301</v>
      </c>
    </row>
    <row r="23" spans="1:13" ht="46.5" x14ac:dyDescent="0.35">
      <c r="A23" s="21"/>
      <c r="B23" s="20">
        <v>704</v>
      </c>
      <c r="C23" s="19" t="s">
        <v>48</v>
      </c>
      <c r="D23" s="64"/>
      <c r="E23" s="65"/>
      <c r="F23" s="26" t="s">
        <v>47</v>
      </c>
      <c r="G23" s="25" t="s">
        <v>50</v>
      </c>
      <c r="H23" s="30" t="s">
        <v>49</v>
      </c>
      <c r="I23" s="29" t="s">
        <v>4</v>
      </c>
      <c r="J23" s="9">
        <v>82158222.010000005</v>
      </c>
      <c r="K23" s="9">
        <f>K24</f>
        <v>24185642.52</v>
      </c>
      <c r="L23" s="54">
        <f t="shared" si="0"/>
        <v>29.437884521230522</v>
      </c>
      <c r="M23" s="22">
        <v>10305</v>
      </c>
    </row>
    <row r="24" spans="1:13" ht="31" x14ac:dyDescent="0.35">
      <c r="A24" s="21"/>
      <c r="B24" s="20">
        <v>704</v>
      </c>
      <c r="C24" s="19" t="s">
        <v>48</v>
      </c>
      <c r="D24" s="43" t="s">
        <v>47</v>
      </c>
      <c r="E24" s="43" t="s">
        <v>47</v>
      </c>
      <c r="F24" s="35"/>
      <c r="G24" s="34"/>
      <c r="H24" s="15" t="s">
        <v>46</v>
      </c>
      <c r="I24" s="14" t="s">
        <v>5</v>
      </c>
      <c r="J24" s="42">
        <v>82158222.010000005</v>
      </c>
      <c r="K24" s="41">
        <f>3767740+20417902.52</f>
        <v>24185642.52</v>
      </c>
      <c r="L24" s="54">
        <f t="shared" si="0"/>
        <v>29.437884521230522</v>
      </c>
      <c r="M24" s="11">
        <v>10305</v>
      </c>
    </row>
    <row r="25" spans="1:13" ht="31" x14ac:dyDescent="0.35">
      <c r="A25" s="21"/>
      <c r="B25" s="20">
        <v>704</v>
      </c>
      <c r="C25" s="19" t="s">
        <v>43</v>
      </c>
      <c r="D25" s="67"/>
      <c r="E25" s="68"/>
      <c r="F25" s="32" t="s">
        <v>42</v>
      </c>
      <c r="G25" s="31" t="s">
        <v>4</v>
      </c>
      <c r="H25" s="30" t="s">
        <v>45</v>
      </c>
      <c r="I25" s="29" t="s">
        <v>4</v>
      </c>
      <c r="J25" s="28">
        <v>664921.24</v>
      </c>
      <c r="K25" s="28">
        <f>K26</f>
        <v>0</v>
      </c>
      <c r="L25" s="54">
        <f t="shared" si="0"/>
        <v>0</v>
      </c>
      <c r="M25" s="22">
        <v>10602</v>
      </c>
    </row>
    <row r="26" spans="1:13" ht="31" x14ac:dyDescent="0.35">
      <c r="A26" s="21"/>
      <c r="B26" s="20">
        <v>704</v>
      </c>
      <c r="C26" s="19" t="s">
        <v>43</v>
      </c>
      <c r="D26" s="64"/>
      <c r="E26" s="65"/>
      <c r="F26" s="26" t="s">
        <v>42</v>
      </c>
      <c r="G26" s="25" t="s">
        <v>39</v>
      </c>
      <c r="H26" s="24" t="s">
        <v>44</v>
      </c>
      <c r="I26" s="23" t="s">
        <v>4</v>
      </c>
      <c r="J26" s="9">
        <v>664921.24</v>
      </c>
      <c r="K26" s="9">
        <f>K27</f>
        <v>0</v>
      </c>
      <c r="L26" s="54">
        <f t="shared" si="0"/>
        <v>0</v>
      </c>
      <c r="M26" s="22">
        <v>10602</v>
      </c>
    </row>
    <row r="27" spans="1:13" ht="31" x14ac:dyDescent="0.35">
      <c r="A27" s="21"/>
      <c r="B27" s="20">
        <v>704</v>
      </c>
      <c r="C27" s="19" t="s">
        <v>43</v>
      </c>
      <c r="D27" s="43" t="s">
        <v>42</v>
      </c>
      <c r="E27" s="43" t="s">
        <v>33</v>
      </c>
      <c r="F27" s="35"/>
      <c r="G27" s="34"/>
      <c r="H27" s="15" t="s">
        <v>41</v>
      </c>
      <c r="I27" s="14" t="s">
        <v>5</v>
      </c>
      <c r="J27" s="42">
        <v>664921.24</v>
      </c>
      <c r="K27" s="41">
        <v>0</v>
      </c>
      <c r="L27" s="54">
        <f t="shared" si="0"/>
        <v>0</v>
      </c>
      <c r="M27" s="11">
        <v>10602</v>
      </c>
    </row>
    <row r="28" spans="1:13" ht="46.5" x14ac:dyDescent="0.35">
      <c r="A28" s="21"/>
      <c r="B28" s="20">
        <v>704</v>
      </c>
      <c r="C28" s="19" t="s">
        <v>35</v>
      </c>
      <c r="D28" s="67"/>
      <c r="E28" s="68"/>
      <c r="F28" s="32" t="s">
        <v>34</v>
      </c>
      <c r="G28" s="31" t="s">
        <v>4</v>
      </c>
      <c r="H28" s="30" t="s">
        <v>40</v>
      </c>
      <c r="I28" s="29" t="s">
        <v>4</v>
      </c>
      <c r="J28" s="28">
        <v>31082511.190000001</v>
      </c>
      <c r="K28" s="28">
        <f>K29</f>
        <v>20671838.43</v>
      </c>
      <c r="L28" s="54">
        <f t="shared" si="0"/>
        <v>66.506333106865029</v>
      </c>
      <c r="M28" s="22">
        <v>10105</v>
      </c>
    </row>
    <row r="29" spans="1:13" ht="31" x14ac:dyDescent="0.35">
      <c r="A29" s="21"/>
      <c r="B29" s="20">
        <v>704</v>
      </c>
      <c r="C29" s="19" t="s">
        <v>35</v>
      </c>
      <c r="D29" s="64"/>
      <c r="E29" s="65"/>
      <c r="F29" s="26" t="s">
        <v>34</v>
      </c>
      <c r="G29" s="25" t="s">
        <v>39</v>
      </c>
      <c r="H29" s="24" t="s">
        <v>38</v>
      </c>
      <c r="I29" s="23" t="s">
        <v>4</v>
      </c>
      <c r="J29" s="9">
        <v>31082511.190000001</v>
      </c>
      <c r="K29" s="9">
        <f>SUM(K30:K31)</f>
        <v>20671838.43</v>
      </c>
      <c r="L29" s="54">
        <f t="shared" si="0"/>
        <v>66.506333106865029</v>
      </c>
      <c r="M29" s="22">
        <v>10105</v>
      </c>
    </row>
    <row r="30" spans="1:13" ht="46.5" x14ac:dyDescent="0.35">
      <c r="A30" s="21"/>
      <c r="B30" s="20">
        <v>704</v>
      </c>
      <c r="C30" s="19" t="s">
        <v>37</v>
      </c>
      <c r="D30" s="18" t="s">
        <v>34</v>
      </c>
      <c r="E30" s="18" t="s">
        <v>33</v>
      </c>
      <c r="F30" s="17"/>
      <c r="G30" s="16"/>
      <c r="H30" s="39" t="s">
        <v>36</v>
      </c>
      <c r="I30" s="38" t="s">
        <v>5</v>
      </c>
      <c r="J30" s="13">
        <v>248115.01</v>
      </c>
      <c r="K30" s="12">
        <v>0</v>
      </c>
      <c r="L30" s="54">
        <f t="shared" si="0"/>
        <v>0</v>
      </c>
      <c r="M30" s="11">
        <v>10102</v>
      </c>
    </row>
    <row r="31" spans="1:13" ht="46.5" x14ac:dyDescent="0.35">
      <c r="A31" s="21"/>
      <c r="B31" s="20">
        <v>704</v>
      </c>
      <c r="C31" s="19" t="s">
        <v>35</v>
      </c>
      <c r="D31" s="36" t="s">
        <v>34</v>
      </c>
      <c r="E31" s="36" t="s">
        <v>33</v>
      </c>
      <c r="F31" s="35"/>
      <c r="G31" s="34"/>
      <c r="H31" s="15" t="s">
        <v>32</v>
      </c>
      <c r="I31" s="14" t="s">
        <v>5</v>
      </c>
      <c r="J31" s="33">
        <v>30834396.18</v>
      </c>
      <c r="K31" s="27">
        <v>20671838.43</v>
      </c>
      <c r="L31" s="54">
        <f t="shared" si="0"/>
        <v>67.041489346265521</v>
      </c>
      <c r="M31" s="11">
        <v>10105</v>
      </c>
    </row>
    <row r="32" spans="1:13" ht="31" x14ac:dyDescent="0.35">
      <c r="A32" s="21"/>
      <c r="B32" s="20">
        <v>704</v>
      </c>
      <c r="C32" s="19" t="s">
        <v>27</v>
      </c>
      <c r="D32" s="67"/>
      <c r="E32" s="68"/>
      <c r="F32" s="32" t="s">
        <v>26</v>
      </c>
      <c r="G32" s="31" t="s">
        <v>4</v>
      </c>
      <c r="H32" s="30" t="s">
        <v>31</v>
      </c>
      <c r="I32" s="29" t="s">
        <v>4</v>
      </c>
      <c r="J32" s="28">
        <v>24137669.330000002</v>
      </c>
      <c r="K32" s="28">
        <f>K33</f>
        <v>4113585.25</v>
      </c>
      <c r="L32" s="54">
        <f t="shared" si="0"/>
        <v>17.042180807768979</v>
      </c>
      <c r="M32" s="22">
        <v>10403</v>
      </c>
    </row>
    <row r="33" spans="1:13" ht="46.5" x14ac:dyDescent="0.35">
      <c r="A33" s="21"/>
      <c r="B33" s="20">
        <v>704</v>
      </c>
      <c r="C33" s="19" t="s">
        <v>27</v>
      </c>
      <c r="D33" s="64"/>
      <c r="E33" s="65"/>
      <c r="F33" s="26" t="s">
        <v>26</v>
      </c>
      <c r="G33" s="25" t="s">
        <v>23</v>
      </c>
      <c r="H33" s="24" t="s">
        <v>30</v>
      </c>
      <c r="I33" s="23" t="s">
        <v>4</v>
      </c>
      <c r="J33" s="9">
        <v>24137669.330000002</v>
      </c>
      <c r="K33" s="9">
        <f>SUM(K34:K36)</f>
        <v>4113585.25</v>
      </c>
      <c r="L33" s="54">
        <f t="shared" si="0"/>
        <v>17.042180807768979</v>
      </c>
      <c r="M33" s="22">
        <v>10403</v>
      </c>
    </row>
    <row r="34" spans="1:13" ht="31" x14ac:dyDescent="0.35">
      <c r="A34" s="21"/>
      <c r="B34" s="20">
        <v>704</v>
      </c>
      <c r="C34" s="19" t="s">
        <v>27</v>
      </c>
      <c r="D34" s="18" t="s">
        <v>26</v>
      </c>
      <c r="E34" s="18" t="s">
        <v>13</v>
      </c>
      <c r="F34" s="17"/>
      <c r="G34" s="16"/>
      <c r="H34" s="39" t="s">
        <v>29</v>
      </c>
      <c r="I34" s="38" t="s">
        <v>5</v>
      </c>
      <c r="J34" s="13">
        <v>21112191.920000002</v>
      </c>
      <c r="K34" s="12">
        <v>3987269.71</v>
      </c>
      <c r="L34" s="54">
        <f t="shared" si="0"/>
        <v>18.886100150609085</v>
      </c>
      <c r="M34" s="11">
        <v>10401</v>
      </c>
    </row>
    <row r="35" spans="1:13" ht="31" x14ac:dyDescent="0.35">
      <c r="A35" s="21"/>
      <c r="B35" s="20">
        <v>704</v>
      </c>
      <c r="C35" s="19" t="s">
        <v>27</v>
      </c>
      <c r="D35" s="40" t="s">
        <v>26</v>
      </c>
      <c r="E35" s="40" t="s">
        <v>13</v>
      </c>
      <c r="F35" s="17"/>
      <c r="G35" s="16"/>
      <c r="H35" s="39" t="s">
        <v>28</v>
      </c>
      <c r="I35" s="38" t="s">
        <v>5</v>
      </c>
      <c r="J35" s="37">
        <v>2261018.14</v>
      </c>
      <c r="K35" s="10">
        <v>96835.54</v>
      </c>
      <c r="L35" s="54">
        <f t="shared" si="0"/>
        <v>4.282828973676434</v>
      </c>
      <c r="M35" s="11">
        <v>10402</v>
      </c>
    </row>
    <row r="36" spans="1:13" ht="31" x14ac:dyDescent="0.35">
      <c r="A36" s="21"/>
      <c r="B36" s="20">
        <v>704</v>
      </c>
      <c r="C36" s="19" t="s">
        <v>27</v>
      </c>
      <c r="D36" s="36" t="s">
        <v>26</v>
      </c>
      <c r="E36" s="36" t="s">
        <v>13</v>
      </c>
      <c r="F36" s="35"/>
      <c r="G36" s="34"/>
      <c r="H36" s="15" t="s">
        <v>25</v>
      </c>
      <c r="I36" s="14" t="s">
        <v>5</v>
      </c>
      <c r="J36" s="33">
        <v>764459.27</v>
      </c>
      <c r="K36" s="27">
        <v>29480</v>
      </c>
      <c r="L36" s="54">
        <f t="shared" si="0"/>
        <v>3.8563205597598418</v>
      </c>
      <c r="M36" s="11">
        <v>10403</v>
      </c>
    </row>
    <row r="37" spans="1:13" ht="46.5" x14ac:dyDescent="0.35">
      <c r="A37" s="21"/>
      <c r="B37" s="20">
        <v>704</v>
      </c>
      <c r="C37" s="19" t="s">
        <v>15</v>
      </c>
      <c r="D37" s="67"/>
      <c r="E37" s="68"/>
      <c r="F37" s="32" t="s">
        <v>14</v>
      </c>
      <c r="G37" s="31" t="s">
        <v>4</v>
      </c>
      <c r="H37" s="30" t="s">
        <v>24</v>
      </c>
      <c r="I37" s="29" t="s">
        <v>4</v>
      </c>
      <c r="J37" s="28">
        <v>64641893.629999995</v>
      </c>
      <c r="K37" s="28">
        <f>K38</f>
        <v>55332236.789999999</v>
      </c>
      <c r="L37" s="54">
        <f t="shared" si="0"/>
        <v>85.598106247804239</v>
      </c>
      <c r="M37" s="22">
        <v>10206</v>
      </c>
    </row>
    <row r="38" spans="1:13" ht="46.5" x14ac:dyDescent="0.35">
      <c r="A38" s="21"/>
      <c r="B38" s="20">
        <v>704</v>
      </c>
      <c r="C38" s="19" t="s">
        <v>15</v>
      </c>
      <c r="D38" s="64"/>
      <c r="E38" s="65"/>
      <c r="F38" s="26" t="s">
        <v>14</v>
      </c>
      <c r="G38" s="25" t="s">
        <v>23</v>
      </c>
      <c r="H38" s="24" t="s">
        <v>22</v>
      </c>
      <c r="I38" s="23" t="s">
        <v>4</v>
      </c>
      <c r="J38" s="9">
        <v>64641893.629999995</v>
      </c>
      <c r="K38" s="9">
        <f>SUM(K39:K44)</f>
        <v>55332236.789999999</v>
      </c>
      <c r="L38" s="54">
        <f t="shared" si="0"/>
        <v>85.598106247804239</v>
      </c>
      <c r="M38" s="22">
        <v>10206</v>
      </c>
    </row>
    <row r="39" spans="1:13" ht="31" x14ac:dyDescent="0.35">
      <c r="A39" s="21"/>
      <c r="B39" s="20">
        <v>704</v>
      </c>
      <c r="C39" s="19" t="s">
        <v>18</v>
      </c>
      <c r="D39" s="18" t="s">
        <v>14</v>
      </c>
      <c r="E39" s="18" t="s">
        <v>13</v>
      </c>
      <c r="F39" s="17"/>
      <c r="G39" s="16"/>
      <c r="H39" s="39" t="s">
        <v>21</v>
      </c>
      <c r="I39" s="38" t="s">
        <v>5</v>
      </c>
      <c r="J39" s="13">
        <v>43593.39</v>
      </c>
      <c r="K39" s="12">
        <v>0</v>
      </c>
      <c r="L39" s="54">
        <f t="shared" si="0"/>
        <v>0</v>
      </c>
      <c r="M39" s="11">
        <v>10212</v>
      </c>
    </row>
    <row r="40" spans="1:13" ht="31" x14ac:dyDescent="0.35">
      <c r="A40" s="21"/>
      <c r="B40" s="20">
        <v>704</v>
      </c>
      <c r="C40" s="19" t="s">
        <v>18</v>
      </c>
      <c r="D40" s="40" t="s">
        <v>14</v>
      </c>
      <c r="E40" s="40" t="s">
        <v>13</v>
      </c>
      <c r="F40" s="17"/>
      <c r="G40" s="16"/>
      <c r="H40" s="39" t="s">
        <v>20</v>
      </c>
      <c r="I40" s="38" t="s">
        <v>5</v>
      </c>
      <c r="J40" s="37">
        <v>19263073.73</v>
      </c>
      <c r="K40" s="10">
        <v>19038075.73</v>
      </c>
      <c r="L40" s="54">
        <f t="shared" si="0"/>
        <v>98.831972492273692</v>
      </c>
      <c r="M40" s="11">
        <v>10210</v>
      </c>
    </row>
    <row r="41" spans="1:13" ht="62" x14ac:dyDescent="0.35">
      <c r="A41" s="21"/>
      <c r="B41" s="20">
        <v>704</v>
      </c>
      <c r="C41" s="19" t="s">
        <v>18</v>
      </c>
      <c r="D41" s="40" t="s">
        <v>14</v>
      </c>
      <c r="E41" s="40" t="s">
        <v>13</v>
      </c>
      <c r="F41" s="17"/>
      <c r="G41" s="16"/>
      <c r="H41" s="39" t="s">
        <v>19</v>
      </c>
      <c r="I41" s="38" t="s">
        <v>5</v>
      </c>
      <c r="J41" s="37">
        <v>404203.03</v>
      </c>
      <c r="K41" s="10">
        <v>0</v>
      </c>
      <c r="L41" s="54">
        <f t="shared" si="0"/>
        <v>0</v>
      </c>
      <c r="M41" s="11">
        <v>10203</v>
      </c>
    </row>
    <row r="42" spans="1:13" ht="46.5" x14ac:dyDescent="0.35">
      <c r="A42" s="21"/>
      <c r="B42" s="20">
        <v>704</v>
      </c>
      <c r="C42" s="19" t="s">
        <v>18</v>
      </c>
      <c r="D42" s="40" t="s">
        <v>14</v>
      </c>
      <c r="E42" s="40" t="s">
        <v>13</v>
      </c>
      <c r="F42" s="17"/>
      <c r="G42" s="16"/>
      <c r="H42" s="39" t="s">
        <v>17</v>
      </c>
      <c r="I42" s="38" t="s">
        <v>5</v>
      </c>
      <c r="J42" s="37">
        <v>496398.4</v>
      </c>
      <c r="K42" s="10">
        <v>0</v>
      </c>
      <c r="L42" s="54">
        <f t="shared" si="0"/>
        <v>0</v>
      </c>
      <c r="M42" s="11">
        <v>10202</v>
      </c>
    </row>
    <row r="43" spans="1:13" ht="31" x14ac:dyDescent="0.35">
      <c r="A43" s="21"/>
      <c r="B43" s="20">
        <v>704</v>
      </c>
      <c r="C43" s="19" t="s">
        <v>15</v>
      </c>
      <c r="D43" s="40" t="s">
        <v>14</v>
      </c>
      <c r="E43" s="40" t="s">
        <v>13</v>
      </c>
      <c r="F43" s="17"/>
      <c r="G43" s="16"/>
      <c r="H43" s="39" t="s">
        <v>16</v>
      </c>
      <c r="I43" s="38" t="s">
        <v>5</v>
      </c>
      <c r="J43" s="37">
        <v>3927041.4</v>
      </c>
      <c r="K43" s="10">
        <v>3789758.9</v>
      </c>
      <c r="L43" s="54">
        <f t="shared" si="0"/>
        <v>96.504174873226447</v>
      </c>
      <c r="M43" s="11">
        <v>10209</v>
      </c>
    </row>
    <row r="44" spans="1:13" ht="46.5" x14ac:dyDescent="0.35">
      <c r="A44" s="21"/>
      <c r="B44" s="20">
        <v>704</v>
      </c>
      <c r="C44" s="19" t="s">
        <v>15</v>
      </c>
      <c r="D44" s="36" t="s">
        <v>14</v>
      </c>
      <c r="E44" s="36" t="s">
        <v>13</v>
      </c>
      <c r="F44" s="35"/>
      <c r="G44" s="34"/>
      <c r="H44" s="15" t="s">
        <v>12</v>
      </c>
      <c r="I44" s="14" t="s">
        <v>5</v>
      </c>
      <c r="J44" s="33">
        <v>40507583.68</v>
      </c>
      <c r="K44" s="27">
        <v>32504402.16</v>
      </c>
      <c r="L44" s="54">
        <f t="shared" si="0"/>
        <v>80.242757545789019</v>
      </c>
      <c r="M44" s="11">
        <v>10206</v>
      </c>
    </row>
    <row r="45" spans="1:13" ht="31" x14ac:dyDescent="0.35">
      <c r="A45" s="21"/>
      <c r="B45" s="20">
        <v>703</v>
      </c>
      <c r="C45" s="19" t="s">
        <v>70</v>
      </c>
      <c r="D45" s="67"/>
      <c r="E45" s="68"/>
      <c r="F45" s="32" t="s">
        <v>7</v>
      </c>
      <c r="G45" s="31" t="s">
        <v>4</v>
      </c>
      <c r="H45" s="24" t="s">
        <v>11</v>
      </c>
      <c r="I45" s="23" t="s">
        <v>4</v>
      </c>
      <c r="J45" s="9">
        <v>43282669.700000003</v>
      </c>
      <c r="K45" s="28">
        <f>K46</f>
        <v>32081595.199999999</v>
      </c>
      <c r="L45" s="54">
        <f t="shared" si="0"/>
        <v>74.121109955470232</v>
      </c>
      <c r="M45" s="22">
        <v>10405</v>
      </c>
    </row>
    <row r="46" spans="1:13" ht="31" x14ac:dyDescent="0.35">
      <c r="A46" s="21"/>
      <c r="B46" s="20">
        <v>703</v>
      </c>
      <c r="C46" s="19" t="s">
        <v>70</v>
      </c>
      <c r="D46" s="64"/>
      <c r="E46" s="65"/>
      <c r="F46" s="26" t="s">
        <v>7</v>
      </c>
      <c r="G46" s="25" t="s">
        <v>10</v>
      </c>
      <c r="H46" s="24" t="s">
        <v>9</v>
      </c>
      <c r="I46" s="23" t="s">
        <v>4</v>
      </c>
      <c r="J46" s="9">
        <v>43282669.700000003</v>
      </c>
      <c r="K46" s="9">
        <f>SUM(K47:K50)</f>
        <v>32081595.199999999</v>
      </c>
      <c r="L46" s="54">
        <f t="shared" si="0"/>
        <v>74.121109955470232</v>
      </c>
      <c r="M46" s="22">
        <v>10405</v>
      </c>
    </row>
    <row r="47" spans="1:13" ht="31" x14ac:dyDescent="0.35">
      <c r="A47" s="21"/>
      <c r="B47" s="20">
        <v>703</v>
      </c>
      <c r="C47" s="19" t="s">
        <v>8</v>
      </c>
      <c r="D47" s="18" t="s">
        <v>7</v>
      </c>
      <c r="E47" s="18" t="s">
        <v>6</v>
      </c>
      <c r="F47" s="17"/>
      <c r="G47" s="16"/>
      <c r="H47" s="39" t="s">
        <v>72</v>
      </c>
      <c r="I47" s="38" t="s">
        <v>68</v>
      </c>
      <c r="J47" s="13">
        <v>1200000</v>
      </c>
      <c r="K47" s="12">
        <v>1200000</v>
      </c>
      <c r="L47" s="54">
        <f t="shared" si="0"/>
        <v>100</v>
      </c>
      <c r="M47" s="11">
        <v>10404</v>
      </c>
    </row>
    <row r="48" spans="1:13" ht="31" x14ac:dyDescent="0.35">
      <c r="A48" s="21"/>
      <c r="B48" s="20">
        <v>703</v>
      </c>
      <c r="C48" s="19" t="s">
        <v>8</v>
      </c>
      <c r="D48" s="40" t="s">
        <v>7</v>
      </c>
      <c r="E48" s="40" t="s">
        <v>6</v>
      </c>
      <c r="F48" s="17"/>
      <c r="G48" s="16"/>
      <c r="H48" s="39" t="s">
        <v>71</v>
      </c>
      <c r="I48" s="38" t="s">
        <v>68</v>
      </c>
      <c r="J48" s="37">
        <v>10000000</v>
      </c>
      <c r="K48" s="10">
        <v>0</v>
      </c>
      <c r="L48" s="54">
        <f t="shared" si="0"/>
        <v>0</v>
      </c>
      <c r="M48" s="11">
        <v>10413</v>
      </c>
    </row>
    <row r="49" spans="1:13" ht="31" x14ac:dyDescent="0.35">
      <c r="A49" s="21"/>
      <c r="B49" s="20">
        <v>703</v>
      </c>
      <c r="C49" s="19" t="s">
        <v>70</v>
      </c>
      <c r="D49" s="36" t="s">
        <v>7</v>
      </c>
      <c r="E49" s="36" t="s">
        <v>6</v>
      </c>
      <c r="F49" s="26"/>
      <c r="G49" s="51"/>
      <c r="H49" s="15" t="s">
        <v>69</v>
      </c>
      <c r="I49" s="14" t="s">
        <v>68</v>
      </c>
      <c r="J49" s="10">
        <v>30881595.199999999</v>
      </c>
      <c r="K49" s="10">
        <v>30881595.199999999</v>
      </c>
      <c r="L49" s="54">
        <f t="shared" si="0"/>
        <v>100</v>
      </c>
      <c r="M49" s="11">
        <v>10405</v>
      </c>
    </row>
    <row r="50" spans="1:13" ht="31" x14ac:dyDescent="0.35">
      <c r="A50" s="21"/>
      <c r="B50" s="20">
        <v>704</v>
      </c>
      <c r="C50" s="19" t="s">
        <v>8</v>
      </c>
      <c r="D50" s="18" t="s">
        <v>7</v>
      </c>
      <c r="E50" s="18" t="s">
        <v>6</v>
      </c>
      <c r="F50" s="17"/>
      <c r="G50" s="16"/>
      <c r="H50" s="15" t="s">
        <v>3</v>
      </c>
      <c r="I50" s="14" t="s">
        <v>5</v>
      </c>
      <c r="J50" s="13">
        <v>1201074.5</v>
      </c>
      <c r="K50" s="12">
        <v>0</v>
      </c>
      <c r="L50" s="54">
        <f t="shared" si="0"/>
        <v>0</v>
      </c>
      <c r="M50" s="11">
        <v>10407</v>
      </c>
    </row>
    <row r="51" spans="1:13" ht="14.25" customHeight="1" x14ac:dyDescent="0.35">
      <c r="A51" s="3"/>
      <c r="B51" s="8"/>
      <c r="C51" s="7"/>
      <c r="D51" s="7"/>
      <c r="E51" s="7"/>
      <c r="F51" s="60" t="s">
        <v>2</v>
      </c>
      <c r="G51" s="66"/>
      <c r="H51" s="66"/>
      <c r="I51" s="6"/>
      <c r="J51" s="5">
        <v>311458014.5</v>
      </c>
      <c r="K51" s="5">
        <f>K11+K20+K25+K28+K32+K37+K45</f>
        <v>200488018.84999999</v>
      </c>
      <c r="L51" s="55">
        <f t="shared" si="0"/>
        <v>64.370801044196597</v>
      </c>
      <c r="M51" s="4"/>
    </row>
    <row r="52" spans="1:13" ht="15" customHeight="1" x14ac:dyDescent="0.35">
      <c r="A52" s="3"/>
      <c r="B52" s="3"/>
      <c r="C52" s="3"/>
      <c r="D52" s="3"/>
      <c r="E52" s="3"/>
      <c r="F52" s="3"/>
      <c r="G52" s="3"/>
      <c r="H52" s="3"/>
      <c r="I52" s="3"/>
      <c r="J52" s="3"/>
      <c r="K52" s="2"/>
      <c r="L52" s="2"/>
      <c r="M52" s="2"/>
    </row>
    <row r="53" spans="1:13" ht="15" customHeight="1" x14ac:dyDescent="0.35">
      <c r="A53" s="3"/>
      <c r="B53" s="3"/>
      <c r="C53" s="3"/>
      <c r="D53" s="3"/>
      <c r="E53" s="3"/>
      <c r="F53" s="3"/>
      <c r="G53" s="3"/>
      <c r="H53" s="3" t="s">
        <v>1</v>
      </c>
      <c r="I53" s="3"/>
      <c r="J53" s="3"/>
      <c r="K53" s="2"/>
      <c r="L53" s="2"/>
      <c r="M53" s="2"/>
    </row>
    <row r="54" spans="1:13" ht="15" customHeight="1" x14ac:dyDescent="0.35">
      <c r="A54" s="3"/>
      <c r="B54" s="3"/>
      <c r="C54" s="3"/>
      <c r="D54" s="3"/>
      <c r="E54" s="3"/>
      <c r="F54" s="3"/>
      <c r="G54" s="3"/>
      <c r="H54" s="3" t="s">
        <v>0</v>
      </c>
      <c r="I54" s="3"/>
      <c r="J54" s="3"/>
      <c r="K54" s="2"/>
      <c r="L54" s="2"/>
      <c r="M54" s="2"/>
    </row>
    <row r="55" spans="1:13" ht="15" customHeight="1" x14ac:dyDescent="0.35">
      <c r="A55" s="3"/>
      <c r="B55" s="3"/>
      <c r="C55" s="3"/>
      <c r="D55" s="3"/>
      <c r="E55" s="3"/>
      <c r="F55" s="3"/>
      <c r="G55" s="3"/>
      <c r="H55" s="3"/>
      <c r="I55" s="3"/>
      <c r="J55" s="3"/>
      <c r="K55" s="2"/>
      <c r="L55" s="2"/>
      <c r="M55" s="2"/>
    </row>
  </sheetData>
  <mergeCells count="27">
    <mergeCell ref="J1:L1"/>
    <mergeCell ref="J2:L2"/>
    <mergeCell ref="J3:L3"/>
    <mergeCell ref="J4:L4"/>
    <mergeCell ref="D29:E29"/>
    <mergeCell ref="D11:E11"/>
    <mergeCell ref="D20:E20"/>
    <mergeCell ref="D25:E25"/>
    <mergeCell ref="D28:E28"/>
    <mergeCell ref="D12:E12"/>
    <mergeCell ref="D21:E21"/>
    <mergeCell ref="D23:E23"/>
    <mergeCell ref="D26:E26"/>
    <mergeCell ref="H9:H10"/>
    <mergeCell ref="F9:G10"/>
    <mergeCell ref="F6:L6"/>
    <mergeCell ref="F51:H51"/>
    <mergeCell ref="D45:E45"/>
    <mergeCell ref="D32:E32"/>
    <mergeCell ref="D37:E37"/>
    <mergeCell ref="D46:E46"/>
    <mergeCell ref="D38:E38"/>
    <mergeCell ref="I9:I10"/>
    <mergeCell ref="J9:J10"/>
    <mergeCell ref="K9:K10"/>
    <mergeCell ref="L9:L10"/>
    <mergeCell ref="D33:E33"/>
  </mergeCells>
  <phoneticPr fontId="0" type="noConversion"/>
  <pageMargins left="0.74803149606299213" right="0.35433070866141736" top="0.59055118110236227" bottom="0.59055118110236227" header="0" footer="0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Гуськова</dc:creator>
  <cp:lastModifiedBy>анна а. иванова</cp:lastModifiedBy>
  <cp:lastPrinted>2016-01-29T05:40:54Z</cp:lastPrinted>
  <dcterms:created xsi:type="dcterms:W3CDTF">2015-12-10T12:22:20Z</dcterms:created>
  <dcterms:modified xsi:type="dcterms:W3CDTF">2016-03-01T10:52:34Z</dcterms:modified>
</cp:coreProperties>
</file>