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30" windowWidth="12420" windowHeight="8325"/>
  </bookViews>
  <sheets>
    <sheet name="Приложение №2" sheetId="2" r:id="rId1"/>
  </sheets>
  <definedNames>
    <definedName name="_xlnm.Print_Titles" localSheetId="0">'Приложение №2'!$9:$10</definedName>
  </definedNames>
  <calcPr calcId="145621"/>
</workbook>
</file>

<file path=xl/calcChain.xml><?xml version="1.0" encoding="utf-8"?>
<calcChain xmlns="http://schemas.openxmlformats.org/spreadsheetml/2006/main">
  <c r="M56" i="2" l="1"/>
  <c r="M43" i="2"/>
  <c r="N43" i="2" s="1"/>
  <c r="M35" i="2"/>
  <c r="M40" i="2"/>
  <c r="M49" i="2"/>
  <c r="N49" i="2" s="1"/>
  <c r="M54" i="2"/>
  <c r="M33" i="2"/>
  <c r="M28" i="2"/>
  <c r="N28" i="2" s="1"/>
  <c r="M22" i="2"/>
  <c r="M19" i="2"/>
  <c r="N19" i="2" s="1"/>
  <c r="M17" i="2"/>
  <c r="N12" i="2"/>
  <c r="N13" i="2"/>
  <c r="N14" i="2"/>
  <c r="N15" i="2"/>
  <c r="N16" i="2"/>
  <c r="N17" i="2"/>
  <c r="N18" i="2"/>
  <c r="N20" i="2"/>
  <c r="N21" i="2"/>
  <c r="N22" i="2"/>
  <c r="N23" i="2"/>
  <c r="N24" i="2"/>
  <c r="N25" i="2"/>
  <c r="N26" i="2"/>
  <c r="N27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4" i="2"/>
  <c r="N45" i="2"/>
  <c r="N46" i="2"/>
  <c r="N47" i="2"/>
  <c r="N48" i="2"/>
  <c r="N50" i="2"/>
  <c r="N51" i="2"/>
  <c r="N52" i="2"/>
  <c r="N53" i="2"/>
  <c r="N54" i="2"/>
  <c r="N55" i="2"/>
  <c r="N56" i="2"/>
  <c r="N57" i="2"/>
  <c r="N58" i="2"/>
  <c r="M11" i="2"/>
  <c r="M59" i="2" l="1"/>
  <c r="N59" i="2" s="1"/>
  <c r="N11" i="2"/>
</calcChain>
</file>

<file path=xl/sharedStrings.xml><?xml version="1.0" encoding="utf-8"?>
<sst xmlns="http://schemas.openxmlformats.org/spreadsheetml/2006/main" count="79" uniqueCount="67">
  <si>
    <t>ВСЕГО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</si>
  <si>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</si>
  <si>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</si>
  <si>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/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</si>
  <si>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</si>
  <si>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</si>
  <si>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</si>
  <si>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</si>
  <si>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</si>
  <si>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</si>
  <si>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</si>
  <si>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</si>
  <si>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</si>
  <si>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</si>
  <si>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</si>
  <si>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</si>
  <si>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</si>
  <si>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</si>
  <si>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</si>
  <si>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</si>
  <si>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</si>
  <si>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</si>
  <si>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</si>
  <si>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</si>
  <si>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</si>
  <si>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</si>
  <si>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</si>
  <si>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</si>
  <si>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</si>
  <si>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</si>
  <si>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</si>
  <si>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</si>
  <si>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</si>
  <si>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</si>
  <si>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</si>
  <si>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Водное хозяйство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</si>
  <si>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</si>
  <si>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</si>
  <si>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</si>
  <si>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</si>
  <si>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</si>
  <si>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</si>
  <si>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</si>
  <si>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</si>
  <si>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</si>
  <si>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</si>
  <si>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</si>
  <si>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</si>
  <si>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</si>
  <si>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городского бюджета</t>
  </si>
  <si>
    <t>других бюджетов бюджетной системы РФ</t>
  </si>
  <si>
    <t>подраздел</t>
  </si>
  <si>
    <t>Раздел</t>
  </si>
  <si>
    <t>Рз Пр</t>
  </si>
  <si>
    <t>в том числе за счет средств</t>
  </si>
  <si>
    <t>Всего на 2015 год</t>
  </si>
  <si>
    <t>Наименование</t>
  </si>
  <si>
    <t>Код</t>
  </si>
  <si>
    <t>в рублях</t>
  </si>
  <si>
    <t>городского округа город Рыбинск</t>
  </si>
  <si>
    <t>к решению Муниципального Совета</t>
  </si>
  <si>
    <t>Исполнение расходов  бюджета городского округа город Рыбинск по разделам, подразделам классификации расходов бюджетов Российской Федерации за 2015 год</t>
  </si>
  <si>
    <t>Исполнено за 2015 год</t>
  </si>
  <si>
    <t>% исполнения</t>
  </si>
  <si>
    <t xml:space="preserve"> от                          №  </t>
  </si>
  <si>
    <t>(в рублях)</t>
  </si>
  <si>
    <t>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</si>
</sst>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_ ;[Red]\-#,##0.00\ "/>
    <numFmt numFmtId="165" formatCode="#,##0.0;[Red]\-#,##0.0"/>
    <numFmt numFmtId="166" formatCode="00"/>
    <numFmt numFmtId="167" formatCode="#,##0.00;[Red]\-#,##0.00"/>
    <numFmt numFmtId="168" formatCode="0000"/>
    <numFmt numFmtId="169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8" fontId="2" fillId="0" borderId="3" xfId="1" applyNumberFormat="1" applyFont="1" applyFill="1" applyBorder="1" applyAlignment="1" applyProtection="1">
      <alignment wrapText="1"/>
      <protection hidden="1"/>
    </xf>
    <xf numFmtId="168" fontId="3" fillId="0" borderId="2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7" fillId="0" borderId="26" xfId="1" applyFont="1" applyBorder="1" applyProtection="1"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2" xfId="1" applyNumberFormat="1" applyFont="1" applyFill="1" applyBorder="1" applyAlignment="1" applyProtection="1">
      <alignment horizontal="center" vertical="center"/>
      <protection hidden="1"/>
    </xf>
    <xf numFmtId="166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3" xfId="1" applyNumberFormat="1" applyFont="1" applyFill="1" applyBorder="1" applyAlignment="1" applyProtection="1">
      <alignment horizontal="right"/>
      <protection hidden="1"/>
    </xf>
    <xf numFmtId="167" fontId="6" fillId="0" borderId="3" xfId="1" applyNumberFormat="1" applyFont="1" applyFill="1" applyBorder="1" applyAlignment="1" applyProtection="1">
      <alignment horizontal="right"/>
      <protection hidden="1"/>
    </xf>
    <xf numFmtId="167" fontId="6" fillId="0" borderId="1" xfId="1" applyNumberFormat="1" applyFont="1" applyFill="1" applyBorder="1" applyAlignment="1" applyProtection="1">
      <alignment horizontal="right"/>
      <protection hidden="1"/>
    </xf>
    <xf numFmtId="165" fontId="7" fillId="0" borderId="0" xfId="1" applyNumberFormat="1" applyFont="1" applyFill="1" applyBorder="1" applyAlignment="1" applyProtection="1">
      <alignment horizontal="right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9" xfId="1" applyNumberFormat="1" applyFont="1" applyFill="1" applyBorder="1" applyAlignment="1" applyProtection="1">
      <alignment horizontal="right"/>
      <protection hidden="1"/>
    </xf>
    <xf numFmtId="167" fontId="7" fillId="0" borderId="9" xfId="1" applyNumberFormat="1" applyFont="1" applyFill="1" applyBorder="1" applyAlignment="1" applyProtection="1">
      <alignment horizontal="right"/>
      <protection hidden="1"/>
    </xf>
    <xf numFmtId="167" fontId="7" fillId="0" borderId="8" xfId="1" applyNumberFormat="1" applyFont="1" applyFill="1" applyBorder="1" applyAlignment="1" applyProtection="1">
      <alignment horizontal="right"/>
      <protection hidden="1"/>
    </xf>
    <xf numFmtId="166" fontId="7" fillId="0" borderId="17" xfId="1" applyNumberFormat="1" applyFont="1" applyFill="1" applyBorder="1" applyAlignment="1" applyProtection="1">
      <alignment horizontal="center" vertical="center"/>
      <protection hidden="1"/>
    </xf>
    <xf numFmtId="166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3" xfId="1" applyNumberFormat="1" applyFont="1" applyFill="1" applyBorder="1" applyAlignment="1" applyProtection="1">
      <alignment horizontal="right"/>
      <protection hidden="1"/>
    </xf>
    <xf numFmtId="167" fontId="7" fillId="0" borderId="3" xfId="1" applyNumberFormat="1" applyFont="1" applyFill="1" applyBorder="1" applyAlignment="1" applyProtection="1">
      <alignment horizontal="right"/>
      <protection hidden="1"/>
    </xf>
    <xf numFmtId="167" fontId="7" fillId="0" borderId="1" xfId="1" applyNumberFormat="1" applyFont="1" applyFill="1" applyBorder="1" applyAlignment="1" applyProtection="1">
      <alignment horizontal="right"/>
      <protection hidden="1"/>
    </xf>
    <xf numFmtId="166" fontId="7" fillId="0" borderId="7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6" xfId="1" applyNumberFormat="1" applyFont="1" applyFill="1" applyBorder="1" applyAlignment="1" applyProtection="1">
      <alignment horizontal="right"/>
      <protection hidden="1"/>
    </xf>
    <xf numFmtId="167" fontId="7" fillId="0" borderId="16" xfId="1" applyNumberFormat="1" applyFont="1" applyFill="1" applyBorder="1" applyAlignment="1" applyProtection="1">
      <alignment horizontal="right"/>
      <protection hidden="1"/>
    </xf>
    <xf numFmtId="167" fontId="7" fillId="0" borderId="15" xfId="1" applyNumberFormat="1" applyFont="1" applyFill="1" applyBorder="1" applyAlignment="1" applyProtection="1">
      <alignment horizontal="right"/>
      <protection hidden="1"/>
    </xf>
    <xf numFmtId="166" fontId="7" fillId="0" borderId="14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4" fontId="7" fillId="0" borderId="13" xfId="1" applyNumberFormat="1" applyFont="1" applyFill="1" applyBorder="1" applyAlignment="1" applyProtection="1">
      <alignment horizontal="right"/>
      <protection hidden="1"/>
    </xf>
    <xf numFmtId="167" fontId="7" fillId="0" borderId="13" xfId="1" applyNumberFormat="1" applyFont="1" applyFill="1" applyBorder="1" applyAlignment="1" applyProtection="1">
      <alignment horizontal="right"/>
      <protection hidden="1"/>
    </xf>
    <xf numFmtId="167" fontId="7" fillId="0" borderId="4" xfId="1" applyNumberFormat="1" applyFont="1" applyFill="1" applyBorder="1" applyAlignment="1" applyProtection="1">
      <alignment horizontal="right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165" fontId="7" fillId="0" borderId="5" xfId="1" applyNumberFormat="1" applyFont="1" applyFill="1" applyBorder="1" applyAlignment="1" applyProtection="1">
      <alignment horizontal="right"/>
      <protection hidden="1"/>
    </xf>
    <xf numFmtId="165" fontId="7" fillId="0" borderId="4" xfId="1" applyNumberFormat="1" applyFont="1" applyFill="1" applyBorder="1" applyAlignment="1" applyProtection="1">
      <alignment horizontal="right"/>
      <protection hidden="1"/>
    </xf>
    <xf numFmtId="164" fontId="6" fillId="0" borderId="29" xfId="1" applyNumberFormat="1" applyFont="1" applyFill="1" applyBorder="1" applyAlignment="1" applyProtection="1">
      <alignment horizontal="right"/>
      <protection hidden="1"/>
    </xf>
    <xf numFmtId="164" fontId="6" fillId="0" borderId="30" xfId="1" applyNumberFormat="1" applyFont="1" applyFill="1" applyBorder="1" applyAlignment="1" applyProtection="1">
      <alignment horizontal="right"/>
      <protection hidden="1"/>
    </xf>
    <xf numFmtId="0" fontId="7" fillId="0" borderId="31" xfId="1" applyFont="1" applyBorder="1" applyProtection="1">
      <protection hidden="1"/>
    </xf>
    <xf numFmtId="0" fontId="9" fillId="0" borderId="31" xfId="1" applyFont="1" applyBorder="1" applyProtection="1">
      <protection hidden="1"/>
    </xf>
    <xf numFmtId="4" fontId="6" fillId="0" borderId="10" xfId="1" applyNumberFormat="1" applyFont="1" applyBorder="1"/>
    <xf numFmtId="4" fontId="7" fillId="0" borderId="2" xfId="1" applyNumberFormat="1" applyFont="1" applyBorder="1"/>
    <xf numFmtId="4" fontId="6" fillId="0" borderId="2" xfId="1" applyNumberFormat="1" applyFont="1" applyBorder="1"/>
    <xf numFmtId="4" fontId="6" fillId="0" borderId="29" xfId="1" applyNumberFormat="1" applyFont="1" applyBorder="1"/>
    <xf numFmtId="169" fontId="6" fillId="0" borderId="8" xfId="1" applyNumberFormat="1" applyFont="1" applyBorder="1"/>
    <xf numFmtId="169" fontId="7" fillId="0" borderId="8" xfId="1" applyNumberFormat="1" applyFont="1" applyBorder="1"/>
    <xf numFmtId="0" fontId="7" fillId="0" borderId="0" xfId="1" applyFont="1" applyAlignment="1">
      <alignment horizontal="right"/>
    </xf>
    <xf numFmtId="4" fontId="7" fillId="0" borderId="2" xfId="1" applyNumberFormat="1" applyFont="1" applyFill="1" applyBorder="1"/>
    <xf numFmtId="169" fontId="7" fillId="0" borderId="8" xfId="1" applyNumberFormat="1" applyFont="1" applyFill="1" applyBorder="1"/>
    <xf numFmtId="169" fontId="6" fillId="0" borderId="32" xfId="1" applyNumberFormat="1" applyFont="1" applyBorder="1"/>
    <xf numFmtId="0" fontId="6" fillId="0" borderId="25" xfId="1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6" fillId="0" borderId="27" xfId="1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4" fillId="0" borderId="0" xfId="1" applyNumberFormat="1" applyFont="1" applyFill="1" applyAlignment="1" applyProtection="1">
      <alignment horizontal="left" vertical="top"/>
      <protection hidden="1"/>
    </xf>
    <xf numFmtId="0" fontId="0" fillId="0" borderId="0" xfId="0" applyAlignment="1">
      <alignment horizontal="left" vertical="top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0" fillId="0" borderId="0" xfId="0" applyAlignment="1">
      <alignment horizontal="left"/>
    </xf>
    <xf numFmtId="0" fontId="4" fillId="0" borderId="0" xfId="1" applyFont="1" applyAlignment="1" applyProtection="1">
      <alignment vertical="top"/>
      <protection hidden="1"/>
    </xf>
    <xf numFmtId="0" fontId="0" fillId="0" borderId="0" xfId="0" applyAlignment="1">
      <alignment vertical="top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6" fillId="0" borderId="28" xfId="1" applyNumberFormat="1" applyFont="1" applyFill="1" applyBorder="1" applyAlignment="1" applyProtection="1">
      <alignment horizontal="left" vertical="center"/>
      <protection hidden="1"/>
    </xf>
    <xf numFmtId="0" fontId="6" fillId="0" borderId="29" xfId="1" applyNumberFormat="1" applyFont="1" applyFill="1" applyBorder="1" applyAlignment="1" applyProtection="1">
      <alignment horizontal="left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showGridLines="0" tabSelected="1" topLeftCell="D1" workbookViewId="0">
      <selection activeCell="G2" sqref="G2:N2"/>
    </sheetView>
  </sheetViews>
  <sheetFormatPr defaultColWidth="9.28515625" defaultRowHeight="12.75" x14ac:dyDescent="0.2"/>
  <cols>
    <col min="1" max="3" width="0" style="1" hidden="1" customWidth="1"/>
    <col min="4" max="4" width="5.7109375" style="1" customWidth="1"/>
    <col min="5" max="5" width="6.42578125" style="1" customWidth="1"/>
    <col min="6" max="6" width="57.28515625" style="1" customWidth="1"/>
    <col min="7" max="7" width="20" style="1" customWidth="1"/>
    <col min="8" max="9" width="14.7109375" style="1" hidden="1" customWidth="1"/>
    <col min="10" max="12" width="0" style="1" hidden="1" customWidth="1"/>
    <col min="13" max="13" width="17.28515625" style="1" customWidth="1"/>
    <col min="14" max="16384" width="9.28515625" style="1"/>
  </cols>
  <sheetData>
    <row r="1" spans="1:14" ht="18.75" x14ac:dyDescent="0.2">
      <c r="A1" s="14"/>
      <c r="B1" s="14"/>
      <c r="C1" s="14"/>
      <c r="D1" s="18"/>
      <c r="E1" s="18"/>
      <c r="F1" s="14"/>
      <c r="G1" s="75" t="s">
        <v>66</v>
      </c>
      <c r="H1" s="76"/>
      <c r="I1" s="76"/>
      <c r="J1" s="76"/>
      <c r="K1" s="76"/>
      <c r="L1" s="76"/>
      <c r="M1" s="76"/>
      <c r="N1" s="76"/>
    </row>
    <row r="2" spans="1:14" ht="18.75" x14ac:dyDescent="0.25">
      <c r="A2" s="14"/>
      <c r="B2" s="14"/>
      <c r="C2" s="14"/>
      <c r="D2" s="18"/>
      <c r="E2" s="18"/>
      <c r="F2" s="14"/>
      <c r="G2" s="77" t="s">
        <v>60</v>
      </c>
      <c r="H2" s="78"/>
      <c r="I2" s="78"/>
      <c r="J2" s="78"/>
      <c r="K2" s="78"/>
      <c r="L2" s="78"/>
      <c r="M2" s="78"/>
      <c r="N2" s="78"/>
    </row>
    <row r="3" spans="1:14" ht="18.75" x14ac:dyDescent="0.25">
      <c r="A3" s="14"/>
      <c r="B3" s="14"/>
      <c r="C3" s="14"/>
      <c r="D3" s="18"/>
      <c r="E3" s="18"/>
      <c r="F3" s="14"/>
      <c r="G3" s="77" t="s">
        <v>59</v>
      </c>
      <c r="H3" s="78"/>
      <c r="I3" s="78"/>
      <c r="J3" s="78"/>
      <c r="K3" s="78"/>
      <c r="L3" s="78"/>
      <c r="M3" s="78"/>
      <c r="N3" s="78"/>
    </row>
    <row r="4" spans="1:14" ht="18.75" x14ac:dyDescent="0.2">
      <c r="A4" s="14"/>
      <c r="B4" s="14"/>
      <c r="C4" s="14"/>
      <c r="D4" s="18"/>
      <c r="E4" s="18"/>
      <c r="F4" s="14"/>
      <c r="G4" s="79" t="s">
        <v>64</v>
      </c>
      <c r="H4" s="79"/>
      <c r="I4" s="79"/>
      <c r="J4" s="80"/>
      <c r="K4" s="80"/>
      <c r="L4" s="80"/>
      <c r="M4" s="80"/>
      <c r="N4" s="80"/>
    </row>
    <row r="5" spans="1:14" ht="16.5" customHeight="1" x14ac:dyDescent="0.2">
      <c r="A5" s="14"/>
      <c r="B5" s="14"/>
      <c r="C5" s="14"/>
      <c r="D5" s="17"/>
      <c r="E5" s="17"/>
      <c r="F5" s="14"/>
      <c r="G5" s="16"/>
      <c r="H5" s="2"/>
      <c r="I5" s="3"/>
      <c r="J5" s="3"/>
      <c r="K5" s="2"/>
      <c r="L5" s="2"/>
    </row>
    <row r="6" spans="1:14" ht="409.6" hidden="1" customHeight="1" x14ac:dyDescent="0.2">
      <c r="A6" s="14"/>
      <c r="B6" s="14"/>
      <c r="C6" s="14"/>
      <c r="D6" s="14"/>
      <c r="E6" s="14"/>
      <c r="F6" s="14"/>
      <c r="G6" s="14"/>
      <c r="H6" s="2"/>
      <c r="I6" s="3"/>
      <c r="J6" s="3"/>
      <c r="K6" s="2"/>
      <c r="L6" s="2"/>
    </row>
    <row r="7" spans="1:14" ht="35.65" customHeight="1" x14ac:dyDescent="0.25">
      <c r="A7" s="15"/>
      <c r="B7" s="15"/>
      <c r="C7" s="15"/>
      <c r="D7" s="81" t="s">
        <v>61</v>
      </c>
      <c r="E7" s="81"/>
      <c r="F7" s="81"/>
      <c r="G7" s="81"/>
      <c r="H7" s="81"/>
      <c r="I7" s="81"/>
      <c r="J7" s="82"/>
      <c r="K7" s="82"/>
      <c r="L7" s="82"/>
      <c r="M7" s="82"/>
      <c r="N7" s="82"/>
    </row>
    <row r="8" spans="1:14" ht="16.5" customHeight="1" thickBot="1" x14ac:dyDescent="0.3">
      <c r="A8" s="14"/>
      <c r="B8" s="14"/>
      <c r="C8" s="14"/>
      <c r="D8" s="14"/>
      <c r="E8" s="14"/>
      <c r="F8" s="14"/>
      <c r="G8" s="3"/>
      <c r="H8" s="2"/>
      <c r="I8" s="13" t="s">
        <v>58</v>
      </c>
      <c r="J8" s="3"/>
      <c r="K8" s="2"/>
      <c r="L8" s="2"/>
      <c r="M8" s="67" t="s">
        <v>65</v>
      </c>
    </row>
    <row r="9" spans="1:14" ht="19.5" customHeight="1" thickBot="1" x14ac:dyDescent="0.3">
      <c r="A9" s="12"/>
      <c r="B9" s="12"/>
      <c r="C9" s="11"/>
      <c r="D9" s="85" t="s">
        <v>57</v>
      </c>
      <c r="E9" s="86"/>
      <c r="F9" s="86" t="s">
        <v>56</v>
      </c>
      <c r="G9" s="90" t="s">
        <v>55</v>
      </c>
      <c r="H9" s="87" t="s">
        <v>54</v>
      </c>
      <c r="I9" s="88"/>
      <c r="J9" s="19"/>
      <c r="K9" s="19"/>
      <c r="L9" s="19"/>
      <c r="M9" s="71" t="s">
        <v>62</v>
      </c>
      <c r="N9" s="73" t="s">
        <v>63</v>
      </c>
    </row>
    <row r="10" spans="1:14" ht="36" customHeight="1" x14ac:dyDescent="0.2">
      <c r="A10" s="6"/>
      <c r="B10" s="10"/>
      <c r="C10" s="9" t="s">
        <v>53</v>
      </c>
      <c r="D10" s="20" t="s">
        <v>52</v>
      </c>
      <c r="E10" s="21" t="s">
        <v>51</v>
      </c>
      <c r="F10" s="89"/>
      <c r="G10" s="91"/>
      <c r="H10" s="22" t="s">
        <v>50</v>
      </c>
      <c r="I10" s="23" t="s">
        <v>49</v>
      </c>
      <c r="J10" s="24"/>
      <c r="K10" s="24"/>
      <c r="L10" s="24"/>
      <c r="M10" s="72"/>
      <c r="N10" s="74"/>
    </row>
    <row r="11" spans="1:14" ht="15.75" customHeight="1" x14ac:dyDescent="0.25">
      <c r="A11" s="6"/>
      <c r="B11" s="8">
        <v>100</v>
      </c>
      <c r="C11" s="7">
        <v>113</v>
      </c>
      <c r="D11" s="25">
        <v>1</v>
      </c>
      <c r="E11" s="26" t="s">
        <v>3</v>
      </c>
      <c r="F11" s="27" t="s">
        <v>48</v>
      </c>
      <c r="G11" s="28">
        <v>239641747.69</v>
      </c>
      <c r="H11" s="29">
        <v>12614905</v>
      </c>
      <c r="I11" s="30">
        <v>227026842.69</v>
      </c>
      <c r="J11" s="31"/>
      <c r="K11" s="31">
        <v>0</v>
      </c>
      <c r="L11" s="31">
        <v>0</v>
      </c>
      <c r="M11" s="61">
        <f>M12+M13+M14+M15+M16</f>
        <v>200960273.21000001</v>
      </c>
      <c r="N11" s="65">
        <f>M11/G11*100</f>
        <v>83.858624445504276</v>
      </c>
    </row>
    <row r="12" spans="1:14" ht="54.75" customHeight="1" x14ac:dyDescent="0.25">
      <c r="A12" s="6"/>
      <c r="B12" s="8">
        <v>100</v>
      </c>
      <c r="C12" s="7">
        <v>103</v>
      </c>
      <c r="D12" s="32">
        <v>1</v>
      </c>
      <c r="E12" s="33">
        <v>3</v>
      </c>
      <c r="F12" s="34" t="s">
        <v>47</v>
      </c>
      <c r="G12" s="35">
        <v>11946374</v>
      </c>
      <c r="H12" s="36">
        <v>0</v>
      </c>
      <c r="I12" s="37">
        <v>11946374</v>
      </c>
      <c r="J12" s="31">
        <v>10100</v>
      </c>
      <c r="K12" s="31">
        <v>0</v>
      </c>
      <c r="L12" s="31">
        <v>0</v>
      </c>
      <c r="M12" s="62">
        <v>11555212.16</v>
      </c>
      <c r="N12" s="66">
        <f t="shared" ref="N12:N59" si="0">M12/G12*100</f>
        <v>96.725685634821076</v>
      </c>
    </row>
    <row r="13" spans="1:14" ht="63" x14ac:dyDescent="0.25">
      <c r="A13" s="6"/>
      <c r="B13" s="8">
        <v>100</v>
      </c>
      <c r="C13" s="7">
        <v>104</v>
      </c>
      <c r="D13" s="38">
        <v>1</v>
      </c>
      <c r="E13" s="39">
        <v>4</v>
      </c>
      <c r="F13" s="34" t="s">
        <v>46</v>
      </c>
      <c r="G13" s="40">
        <v>67452290.219999999</v>
      </c>
      <c r="H13" s="41">
        <v>7290661</v>
      </c>
      <c r="I13" s="42">
        <v>60161629.219999999</v>
      </c>
      <c r="J13" s="31">
        <v>10100</v>
      </c>
      <c r="K13" s="31">
        <v>0</v>
      </c>
      <c r="L13" s="31">
        <v>0</v>
      </c>
      <c r="M13" s="62">
        <v>63442230.399999999</v>
      </c>
      <c r="N13" s="66">
        <f t="shared" si="0"/>
        <v>94.054968620159627</v>
      </c>
    </row>
    <row r="14" spans="1:14" ht="47.25" x14ac:dyDescent="0.25">
      <c r="A14" s="6"/>
      <c r="B14" s="8">
        <v>100</v>
      </c>
      <c r="C14" s="7">
        <v>106</v>
      </c>
      <c r="D14" s="38">
        <v>1</v>
      </c>
      <c r="E14" s="39">
        <v>6</v>
      </c>
      <c r="F14" s="34" t="s">
        <v>45</v>
      </c>
      <c r="G14" s="40">
        <v>38864300</v>
      </c>
      <c r="H14" s="41">
        <v>0</v>
      </c>
      <c r="I14" s="42">
        <v>38864300</v>
      </c>
      <c r="J14" s="31">
        <v>10100</v>
      </c>
      <c r="K14" s="31">
        <v>0</v>
      </c>
      <c r="L14" s="31">
        <v>0</v>
      </c>
      <c r="M14" s="62">
        <v>36883504.670000002</v>
      </c>
      <c r="N14" s="66">
        <f t="shared" si="0"/>
        <v>94.903303726041642</v>
      </c>
    </row>
    <row r="15" spans="1:14" ht="15.75" x14ac:dyDescent="0.25">
      <c r="A15" s="6"/>
      <c r="B15" s="8">
        <v>100</v>
      </c>
      <c r="C15" s="7">
        <v>111</v>
      </c>
      <c r="D15" s="38">
        <v>1</v>
      </c>
      <c r="E15" s="39">
        <v>11</v>
      </c>
      <c r="F15" s="34" t="s">
        <v>44</v>
      </c>
      <c r="G15" s="40">
        <v>4266563</v>
      </c>
      <c r="H15" s="41">
        <v>0</v>
      </c>
      <c r="I15" s="42">
        <v>4266563</v>
      </c>
      <c r="J15" s="31">
        <v>10100</v>
      </c>
      <c r="K15" s="31">
        <v>0</v>
      </c>
      <c r="L15" s="31">
        <v>0</v>
      </c>
      <c r="M15" s="62">
        <v>2557410.09</v>
      </c>
      <c r="N15" s="66">
        <f t="shared" si="0"/>
        <v>59.94075535741532</v>
      </c>
    </row>
    <row r="16" spans="1:14" ht="15.75" x14ac:dyDescent="0.25">
      <c r="A16" s="6"/>
      <c r="B16" s="8">
        <v>100</v>
      </c>
      <c r="C16" s="7">
        <v>113</v>
      </c>
      <c r="D16" s="43">
        <v>1</v>
      </c>
      <c r="E16" s="44">
        <v>13</v>
      </c>
      <c r="F16" s="45" t="s">
        <v>43</v>
      </c>
      <c r="G16" s="46">
        <v>117112220.47</v>
      </c>
      <c r="H16" s="47">
        <v>5324244</v>
      </c>
      <c r="I16" s="48">
        <v>111787976.47</v>
      </c>
      <c r="J16" s="31">
        <v>10100</v>
      </c>
      <c r="K16" s="31">
        <v>0</v>
      </c>
      <c r="L16" s="31">
        <v>0</v>
      </c>
      <c r="M16" s="62">
        <v>86521915.890000001</v>
      </c>
      <c r="N16" s="66">
        <f t="shared" si="0"/>
        <v>73.879493995388685</v>
      </c>
    </row>
    <row r="17" spans="1:14" ht="15.75" x14ac:dyDescent="0.25">
      <c r="A17" s="6"/>
      <c r="B17" s="8">
        <v>200</v>
      </c>
      <c r="C17" s="7">
        <v>204</v>
      </c>
      <c r="D17" s="25">
        <v>2</v>
      </c>
      <c r="E17" s="26" t="s">
        <v>3</v>
      </c>
      <c r="F17" s="27" t="s">
        <v>42</v>
      </c>
      <c r="G17" s="28">
        <v>287520.48</v>
      </c>
      <c r="H17" s="29">
        <v>0</v>
      </c>
      <c r="I17" s="30">
        <v>287520.48</v>
      </c>
      <c r="J17" s="31"/>
      <c r="K17" s="31">
        <v>0</v>
      </c>
      <c r="L17" s="31">
        <v>0</v>
      </c>
      <c r="M17" s="63">
        <f>M18</f>
        <v>159882.32</v>
      </c>
      <c r="N17" s="65">
        <f t="shared" si="0"/>
        <v>55.607280566587825</v>
      </c>
    </row>
    <row r="18" spans="1:14" ht="15.75" x14ac:dyDescent="0.25">
      <c r="A18" s="6"/>
      <c r="B18" s="8">
        <v>200</v>
      </c>
      <c r="C18" s="7">
        <v>204</v>
      </c>
      <c r="D18" s="49">
        <v>2</v>
      </c>
      <c r="E18" s="50">
        <v>4</v>
      </c>
      <c r="F18" s="45" t="s">
        <v>41</v>
      </c>
      <c r="G18" s="51">
        <v>287520.48</v>
      </c>
      <c r="H18" s="52">
        <v>0</v>
      </c>
      <c r="I18" s="53">
        <v>287520.48</v>
      </c>
      <c r="J18" s="31">
        <v>10100</v>
      </c>
      <c r="K18" s="31">
        <v>0</v>
      </c>
      <c r="L18" s="31">
        <v>0</v>
      </c>
      <c r="M18" s="62">
        <v>159882.32</v>
      </c>
      <c r="N18" s="66">
        <f t="shared" si="0"/>
        <v>55.607280566587825</v>
      </c>
    </row>
    <row r="19" spans="1:14" ht="31.5" x14ac:dyDescent="0.25">
      <c r="A19" s="6"/>
      <c r="B19" s="8">
        <v>300</v>
      </c>
      <c r="C19" s="7">
        <v>314</v>
      </c>
      <c r="D19" s="25">
        <v>3</v>
      </c>
      <c r="E19" s="26" t="s">
        <v>3</v>
      </c>
      <c r="F19" s="27" t="s">
        <v>40</v>
      </c>
      <c r="G19" s="28">
        <v>25749834.27</v>
      </c>
      <c r="H19" s="29">
        <v>0</v>
      </c>
      <c r="I19" s="30">
        <v>25749834.27</v>
      </c>
      <c r="J19" s="31"/>
      <c r="K19" s="31">
        <v>0</v>
      </c>
      <c r="L19" s="31">
        <v>0</v>
      </c>
      <c r="M19" s="63">
        <f>M20+M21</f>
        <v>22814235.25</v>
      </c>
      <c r="N19" s="65">
        <f t="shared" si="0"/>
        <v>88.599542081635306</v>
      </c>
    </row>
    <row r="20" spans="1:14" ht="47.25" x14ac:dyDescent="0.25">
      <c r="A20" s="6"/>
      <c r="B20" s="8">
        <v>300</v>
      </c>
      <c r="C20" s="7">
        <v>309</v>
      </c>
      <c r="D20" s="32">
        <v>3</v>
      </c>
      <c r="E20" s="33">
        <v>9</v>
      </c>
      <c r="F20" s="34" t="s">
        <v>39</v>
      </c>
      <c r="G20" s="35">
        <v>24390030.52</v>
      </c>
      <c r="H20" s="36">
        <v>0</v>
      </c>
      <c r="I20" s="37">
        <v>24390030.52</v>
      </c>
      <c r="J20" s="31">
        <v>10100</v>
      </c>
      <c r="K20" s="31">
        <v>0</v>
      </c>
      <c r="L20" s="31">
        <v>0</v>
      </c>
      <c r="M20" s="62">
        <v>22272718.27</v>
      </c>
      <c r="N20" s="66">
        <f t="shared" si="0"/>
        <v>91.318943827217481</v>
      </c>
    </row>
    <row r="21" spans="1:14" ht="31.5" x14ac:dyDescent="0.25">
      <c r="A21" s="6"/>
      <c r="B21" s="8">
        <v>300</v>
      </c>
      <c r="C21" s="7">
        <v>314</v>
      </c>
      <c r="D21" s="43">
        <v>3</v>
      </c>
      <c r="E21" s="44">
        <v>14</v>
      </c>
      <c r="F21" s="45" t="s">
        <v>38</v>
      </c>
      <c r="G21" s="46">
        <v>1359803.75</v>
      </c>
      <c r="H21" s="47">
        <v>0</v>
      </c>
      <c r="I21" s="48">
        <v>1359803.75</v>
      </c>
      <c r="J21" s="31">
        <v>10100</v>
      </c>
      <c r="K21" s="31">
        <v>0</v>
      </c>
      <c r="L21" s="31">
        <v>0</v>
      </c>
      <c r="M21" s="62">
        <v>541516.98</v>
      </c>
      <c r="N21" s="66">
        <f t="shared" si="0"/>
        <v>39.823171542217025</v>
      </c>
    </row>
    <row r="22" spans="1:14" ht="15.75" x14ac:dyDescent="0.25">
      <c r="A22" s="6"/>
      <c r="B22" s="8">
        <v>400</v>
      </c>
      <c r="C22" s="7">
        <v>412</v>
      </c>
      <c r="D22" s="25">
        <v>4</v>
      </c>
      <c r="E22" s="26" t="s">
        <v>3</v>
      </c>
      <c r="F22" s="27" t="s">
        <v>37</v>
      </c>
      <c r="G22" s="28">
        <v>338155273.36000001</v>
      </c>
      <c r="H22" s="29">
        <v>137651812</v>
      </c>
      <c r="I22" s="30">
        <v>200503461.36000001</v>
      </c>
      <c r="J22" s="31"/>
      <c r="K22" s="31">
        <v>0</v>
      </c>
      <c r="L22" s="31">
        <v>0</v>
      </c>
      <c r="M22" s="63">
        <f>M23+M24+M25+M26+M27</f>
        <v>266887223.96999997</v>
      </c>
      <c r="N22" s="65">
        <f t="shared" si="0"/>
        <v>78.924460150550985</v>
      </c>
    </row>
    <row r="23" spans="1:14" ht="15.75" x14ac:dyDescent="0.25">
      <c r="A23" s="6"/>
      <c r="B23" s="8">
        <v>400</v>
      </c>
      <c r="C23" s="7">
        <v>405</v>
      </c>
      <c r="D23" s="32">
        <v>4</v>
      </c>
      <c r="E23" s="33">
        <v>5</v>
      </c>
      <c r="F23" s="34" t="s">
        <v>36</v>
      </c>
      <c r="G23" s="35">
        <v>203636</v>
      </c>
      <c r="H23" s="36">
        <v>203636</v>
      </c>
      <c r="I23" s="37">
        <v>0</v>
      </c>
      <c r="J23" s="31">
        <v>10430</v>
      </c>
      <c r="K23" s="31">
        <v>0</v>
      </c>
      <c r="L23" s="31">
        <v>0</v>
      </c>
      <c r="M23" s="62">
        <v>148391</v>
      </c>
      <c r="N23" s="66">
        <f t="shared" si="0"/>
        <v>72.870710483411585</v>
      </c>
    </row>
    <row r="24" spans="1:14" ht="15.75" x14ac:dyDescent="0.25">
      <c r="A24" s="6"/>
      <c r="B24" s="8">
        <v>400</v>
      </c>
      <c r="C24" s="7">
        <v>406</v>
      </c>
      <c r="D24" s="38">
        <v>4</v>
      </c>
      <c r="E24" s="39">
        <v>6</v>
      </c>
      <c r="F24" s="34" t="s">
        <v>35</v>
      </c>
      <c r="G24" s="40">
        <v>31082511.190000001</v>
      </c>
      <c r="H24" s="41">
        <v>29197676</v>
      </c>
      <c r="I24" s="42">
        <v>1884835.19</v>
      </c>
      <c r="J24" s="31">
        <v>10308</v>
      </c>
      <c r="K24" s="31">
        <v>0</v>
      </c>
      <c r="L24" s="31">
        <v>0</v>
      </c>
      <c r="M24" s="62">
        <v>20671838.43</v>
      </c>
      <c r="N24" s="66">
        <f t="shared" si="0"/>
        <v>66.506333106865029</v>
      </c>
    </row>
    <row r="25" spans="1:14" ht="15.75" x14ac:dyDescent="0.25">
      <c r="A25" s="6"/>
      <c r="B25" s="8">
        <v>400</v>
      </c>
      <c r="C25" s="7">
        <v>408</v>
      </c>
      <c r="D25" s="38">
        <v>4</v>
      </c>
      <c r="E25" s="39">
        <v>8</v>
      </c>
      <c r="F25" s="34" t="s">
        <v>34</v>
      </c>
      <c r="G25" s="40">
        <v>22094947.050000001</v>
      </c>
      <c r="H25" s="41">
        <v>5870500</v>
      </c>
      <c r="I25" s="42">
        <v>16224447.050000001</v>
      </c>
      <c r="J25" s="31">
        <v>10100</v>
      </c>
      <c r="K25" s="31">
        <v>0</v>
      </c>
      <c r="L25" s="31">
        <v>0</v>
      </c>
      <c r="M25" s="62">
        <v>17968676.699999999</v>
      </c>
      <c r="N25" s="66">
        <f t="shared" si="0"/>
        <v>81.324823541498375</v>
      </c>
    </row>
    <row r="26" spans="1:14" ht="15.75" x14ac:dyDescent="0.25">
      <c r="A26" s="6"/>
      <c r="B26" s="8">
        <v>400</v>
      </c>
      <c r="C26" s="7">
        <v>409</v>
      </c>
      <c r="D26" s="38">
        <v>4</v>
      </c>
      <c r="E26" s="39">
        <v>9</v>
      </c>
      <c r="F26" s="34" t="s">
        <v>33</v>
      </c>
      <c r="G26" s="40">
        <v>260498345.12</v>
      </c>
      <c r="H26" s="41">
        <v>102380000</v>
      </c>
      <c r="I26" s="42">
        <v>158118345.12</v>
      </c>
      <c r="J26" s="31">
        <v>10100</v>
      </c>
      <c r="K26" s="31">
        <v>0</v>
      </c>
      <c r="L26" s="31">
        <v>0</v>
      </c>
      <c r="M26" s="62">
        <v>208640326.13999999</v>
      </c>
      <c r="N26" s="66">
        <f t="shared" si="0"/>
        <v>80.092764521743376</v>
      </c>
    </row>
    <row r="27" spans="1:14" ht="15.75" x14ac:dyDescent="0.25">
      <c r="A27" s="6"/>
      <c r="B27" s="8">
        <v>400</v>
      </c>
      <c r="C27" s="7">
        <v>412</v>
      </c>
      <c r="D27" s="43">
        <v>4</v>
      </c>
      <c r="E27" s="44">
        <v>12</v>
      </c>
      <c r="F27" s="45" t="s">
        <v>32</v>
      </c>
      <c r="G27" s="46">
        <v>24275834</v>
      </c>
      <c r="H27" s="47">
        <v>0</v>
      </c>
      <c r="I27" s="48">
        <v>24275834</v>
      </c>
      <c r="J27" s="31">
        <v>10100</v>
      </c>
      <c r="K27" s="31">
        <v>0</v>
      </c>
      <c r="L27" s="31">
        <v>0</v>
      </c>
      <c r="M27" s="62">
        <v>19457991.699999999</v>
      </c>
      <c r="N27" s="66">
        <f t="shared" si="0"/>
        <v>80.153751669252642</v>
      </c>
    </row>
    <row r="28" spans="1:14" ht="15.75" x14ac:dyDescent="0.25">
      <c r="A28" s="6"/>
      <c r="B28" s="8">
        <v>500</v>
      </c>
      <c r="C28" s="7">
        <v>505</v>
      </c>
      <c r="D28" s="25">
        <v>5</v>
      </c>
      <c r="E28" s="26" t="s">
        <v>3</v>
      </c>
      <c r="F28" s="27" t="s">
        <v>31</v>
      </c>
      <c r="G28" s="28">
        <v>564337797.96000004</v>
      </c>
      <c r="H28" s="29">
        <v>89970498.379999995</v>
      </c>
      <c r="I28" s="30">
        <v>474367299.57999998</v>
      </c>
      <c r="J28" s="31"/>
      <c r="K28" s="31">
        <v>0</v>
      </c>
      <c r="L28" s="31">
        <v>0</v>
      </c>
      <c r="M28" s="63">
        <f>M29+M30+M31+M32</f>
        <v>264622757.49000001</v>
      </c>
      <c r="N28" s="65">
        <f t="shared" si="0"/>
        <v>46.890844179952715</v>
      </c>
    </row>
    <row r="29" spans="1:14" ht="15.75" x14ac:dyDescent="0.25">
      <c r="A29" s="6"/>
      <c r="B29" s="8">
        <v>500</v>
      </c>
      <c r="C29" s="7">
        <v>501</v>
      </c>
      <c r="D29" s="32">
        <v>5</v>
      </c>
      <c r="E29" s="33">
        <v>1</v>
      </c>
      <c r="F29" s="34" t="s">
        <v>30</v>
      </c>
      <c r="G29" s="35">
        <v>203805792.56999999</v>
      </c>
      <c r="H29" s="36">
        <v>49104165.380000003</v>
      </c>
      <c r="I29" s="37">
        <v>154701627.19</v>
      </c>
      <c r="J29" s="31">
        <v>10100</v>
      </c>
      <c r="K29" s="31">
        <v>0</v>
      </c>
      <c r="L29" s="31">
        <v>0</v>
      </c>
      <c r="M29" s="62">
        <v>74241653.170000002</v>
      </c>
      <c r="N29" s="66">
        <f t="shared" si="0"/>
        <v>36.427646257650238</v>
      </c>
    </row>
    <row r="30" spans="1:14" ht="15.75" x14ac:dyDescent="0.25">
      <c r="A30" s="6"/>
      <c r="B30" s="8">
        <v>500</v>
      </c>
      <c r="C30" s="7">
        <v>502</v>
      </c>
      <c r="D30" s="38">
        <v>5</v>
      </c>
      <c r="E30" s="39">
        <v>2</v>
      </c>
      <c r="F30" s="34" t="s">
        <v>29</v>
      </c>
      <c r="G30" s="40">
        <v>83356406.189999998</v>
      </c>
      <c r="H30" s="41">
        <v>38452761</v>
      </c>
      <c r="I30" s="42">
        <v>44903645.189999998</v>
      </c>
      <c r="J30" s="31">
        <v>10100</v>
      </c>
      <c r="K30" s="31">
        <v>0</v>
      </c>
      <c r="L30" s="31">
        <v>0</v>
      </c>
      <c r="M30" s="62">
        <v>42189764.850000001</v>
      </c>
      <c r="N30" s="66">
        <f t="shared" si="0"/>
        <v>50.613704187095067</v>
      </c>
    </row>
    <row r="31" spans="1:14" ht="15.75" x14ac:dyDescent="0.25">
      <c r="A31" s="6"/>
      <c r="B31" s="8">
        <v>500</v>
      </c>
      <c r="C31" s="7">
        <v>503</v>
      </c>
      <c r="D31" s="38">
        <v>5</v>
      </c>
      <c r="E31" s="39">
        <v>3</v>
      </c>
      <c r="F31" s="34" t="s">
        <v>28</v>
      </c>
      <c r="G31" s="40">
        <v>253628008.68000001</v>
      </c>
      <c r="H31" s="41">
        <v>2413572</v>
      </c>
      <c r="I31" s="42">
        <v>251214436.68000001</v>
      </c>
      <c r="J31" s="31">
        <v>10100</v>
      </c>
      <c r="K31" s="31">
        <v>0</v>
      </c>
      <c r="L31" s="31">
        <v>0</v>
      </c>
      <c r="M31" s="62">
        <v>125334595.22</v>
      </c>
      <c r="N31" s="66">
        <f t="shared" si="0"/>
        <v>49.416701204374256</v>
      </c>
    </row>
    <row r="32" spans="1:14" ht="31.5" x14ac:dyDescent="0.25">
      <c r="A32" s="6"/>
      <c r="B32" s="8">
        <v>500</v>
      </c>
      <c r="C32" s="7">
        <v>505</v>
      </c>
      <c r="D32" s="43">
        <v>5</v>
      </c>
      <c r="E32" s="44">
        <v>5</v>
      </c>
      <c r="F32" s="45" t="s">
        <v>27</v>
      </c>
      <c r="G32" s="46">
        <v>23547590.52</v>
      </c>
      <c r="H32" s="47">
        <v>0</v>
      </c>
      <c r="I32" s="48">
        <v>23547590.52</v>
      </c>
      <c r="J32" s="31">
        <v>10100</v>
      </c>
      <c r="K32" s="31">
        <v>0</v>
      </c>
      <c r="L32" s="31">
        <v>0</v>
      </c>
      <c r="M32" s="62">
        <v>22856744.25</v>
      </c>
      <c r="N32" s="66">
        <f t="shared" si="0"/>
        <v>97.066170021033642</v>
      </c>
    </row>
    <row r="33" spans="1:14" ht="15.75" x14ac:dyDescent="0.25">
      <c r="A33" s="6"/>
      <c r="B33" s="8">
        <v>600</v>
      </c>
      <c r="C33" s="7">
        <v>605</v>
      </c>
      <c r="D33" s="25">
        <v>6</v>
      </c>
      <c r="E33" s="26" t="s">
        <v>3</v>
      </c>
      <c r="F33" s="27" t="s">
        <v>26</v>
      </c>
      <c r="G33" s="28">
        <v>2288482.3199999998</v>
      </c>
      <c r="H33" s="29">
        <v>0</v>
      </c>
      <c r="I33" s="30">
        <v>2288482.3199999998</v>
      </c>
      <c r="J33" s="31"/>
      <c r="K33" s="31">
        <v>0</v>
      </c>
      <c r="L33" s="31">
        <v>0</v>
      </c>
      <c r="M33" s="63">
        <f>M34</f>
        <v>2195811.23</v>
      </c>
      <c r="N33" s="65">
        <f t="shared" si="0"/>
        <v>95.950543764742747</v>
      </c>
    </row>
    <row r="34" spans="1:14" ht="15.75" x14ac:dyDescent="0.25">
      <c r="A34" s="6"/>
      <c r="B34" s="8">
        <v>600</v>
      </c>
      <c r="C34" s="7">
        <v>605</v>
      </c>
      <c r="D34" s="49">
        <v>6</v>
      </c>
      <c r="E34" s="50">
        <v>5</v>
      </c>
      <c r="F34" s="45" t="s">
        <v>25</v>
      </c>
      <c r="G34" s="51">
        <v>2288482.3199999998</v>
      </c>
      <c r="H34" s="52">
        <v>0</v>
      </c>
      <c r="I34" s="53">
        <v>2288482.3199999998</v>
      </c>
      <c r="J34" s="31">
        <v>10100</v>
      </c>
      <c r="K34" s="31">
        <v>0</v>
      </c>
      <c r="L34" s="31">
        <v>0</v>
      </c>
      <c r="M34" s="62">
        <v>2195811.23</v>
      </c>
      <c r="N34" s="66">
        <f t="shared" si="0"/>
        <v>95.950543764742747</v>
      </c>
    </row>
    <row r="35" spans="1:14" ht="15.75" x14ac:dyDescent="0.25">
      <c r="A35" s="6"/>
      <c r="B35" s="8">
        <v>700</v>
      </c>
      <c r="C35" s="7">
        <v>709</v>
      </c>
      <c r="D35" s="25">
        <v>7</v>
      </c>
      <c r="E35" s="26" t="s">
        <v>3</v>
      </c>
      <c r="F35" s="27" t="s">
        <v>24</v>
      </c>
      <c r="G35" s="28">
        <v>2577676480.9599996</v>
      </c>
      <c r="H35" s="29">
        <v>1341740186.7</v>
      </c>
      <c r="I35" s="30">
        <v>1235936294.26</v>
      </c>
      <c r="J35" s="31"/>
      <c r="K35" s="31">
        <v>4716780344</v>
      </c>
      <c r="L35" s="31">
        <v>0</v>
      </c>
      <c r="M35" s="63">
        <f>M36+M37+M38+M39</f>
        <v>2326487351.6100001</v>
      </c>
      <c r="N35" s="65">
        <f t="shared" si="0"/>
        <v>90.255211187074593</v>
      </c>
    </row>
    <row r="36" spans="1:14" ht="15.75" x14ac:dyDescent="0.25">
      <c r="A36" s="6"/>
      <c r="B36" s="8">
        <v>700</v>
      </c>
      <c r="C36" s="7">
        <v>701</v>
      </c>
      <c r="D36" s="32">
        <v>7</v>
      </c>
      <c r="E36" s="33">
        <v>1</v>
      </c>
      <c r="F36" s="34" t="s">
        <v>23</v>
      </c>
      <c r="G36" s="35">
        <v>957075321.38999999</v>
      </c>
      <c r="H36" s="36">
        <v>528643083.69999999</v>
      </c>
      <c r="I36" s="37">
        <v>428432237.69</v>
      </c>
      <c r="J36" s="31">
        <v>10100</v>
      </c>
      <c r="K36" s="31">
        <v>0</v>
      </c>
      <c r="L36" s="31">
        <v>0</v>
      </c>
      <c r="M36" s="62">
        <v>871169796.59000003</v>
      </c>
      <c r="N36" s="66">
        <f t="shared" si="0"/>
        <v>91.024162583647467</v>
      </c>
    </row>
    <row r="37" spans="1:14" ht="15.75" x14ac:dyDescent="0.25">
      <c r="A37" s="6"/>
      <c r="B37" s="8">
        <v>700</v>
      </c>
      <c r="C37" s="7">
        <v>702</v>
      </c>
      <c r="D37" s="38">
        <v>7</v>
      </c>
      <c r="E37" s="39">
        <v>2</v>
      </c>
      <c r="F37" s="34" t="s">
        <v>22</v>
      </c>
      <c r="G37" s="40">
        <v>1468352640.4200001</v>
      </c>
      <c r="H37" s="41">
        <v>775741102</v>
      </c>
      <c r="I37" s="42">
        <v>692611538.41999996</v>
      </c>
      <c r="J37" s="31">
        <v>10100</v>
      </c>
      <c r="K37" s="31">
        <v>4716780344</v>
      </c>
      <c r="L37" s="31">
        <v>0</v>
      </c>
      <c r="M37" s="62">
        <v>1316134265.22</v>
      </c>
      <c r="N37" s="66">
        <f t="shared" si="0"/>
        <v>89.63339112078279</v>
      </c>
    </row>
    <row r="38" spans="1:14" ht="15.75" x14ac:dyDescent="0.25">
      <c r="A38" s="6"/>
      <c r="B38" s="8">
        <v>700</v>
      </c>
      <c r="C38" s="7">
        <v>707</v>
      </c>
      <c r="D38" s="38">
        <v>7</v>
      </c>
      <c r="E38" s="39">
        <v>7</v>
      </c>
      <c r="F38" s="34" t="s">
        <v>21</v>
      </c>
      <c r="G38" s="40">
        <v>57155779.200000003</v>
      </c>
      <c r="H38" s="41">
        <v>29472910</v>
      </c>
      <c r="I38" s="42">
        <v>27682869.199999999</v>
      </c>
      <c r="J38" s="31">
        <v>10100</v>
      </c>
      <c r="K38" s="31">
        <v>0</v>
      </c>
      <c r="L38" s="31">
        <v>0</v>
      </c>
      <c r="M38" s="62">
        <v>49210668.759999998</v>
      </c>
      <c r="N38" s="66">
        <f t="shared" si="0"/>
        <v>86.099200201263287</v>
      </c>
    </row>
    <row r="39" spans="1:14" ht="15.75" x14ac:dyDescent="0.25">
      <c r="A39" s="6"/>
      <c r="B39" s="8">
        <v>700</v>
      </c>
      <c r="C39" s="7">
        <v>709</v>
      </c>
      <c r="D39" s="43">
        <v>7</v>
      </c>
      <c r="E39" s="44">
        <v>9</v>
      </c>
      <c r="F39" s="45" t="s">
        <v>20</v>
      </c>
      <c r="G39" s="46">
        <v>95092739.950000003</v>
      </c>
      <c r="H39" s="47">
        <v>7883091</v>
      </c>
      <c r="I39" s="48">
        <v>87209648.950000003</v>
      </c>
      <c r="J39" s="31">
        <v>10100</v>
      </c>
      <c r="K39" s="31">
        <v>0</v>
      </c>
      <c r="L39" s="31">
        <v>0</v>
      </c>
      <c r="M39" s="62">
        <v>89972621.040000007</v>
      </c>
      <c r="N39" s="66">
        <f t="shared" si="0"/>
        <v>94.61565739646143</v>
      </c>
    </row>
    <row r="40" spans="1:14" ht="15.75" x14ac:dyDescent="0.25">
      <c r="A40" s="6"/>
      <c r="B40" s="8">
        <v>800</v>
      </c>
      <c r="C40" s="7">
        <v>804</v>
      </c>
      <c r="D40" s="25">
        <v>8</v>
      </c>
      <c r="E40" s="26" t="s">
        <v>3</v>
      </c>
      <c r="F40" s="27" t="s">
        <v>19</v>
      </c>
      <c r="G40" s="28">
        <v>187022654.38</v>
      </c>
      <c r="H40" s="29">
        <v>6077703</v>
      </c>
      <c r="I40" s="30">
        <v>180944951.38</v>
      </c>
      <c r="J40" s="31"/>
      <c r="K40" s="31">
        <v>0</v>
      </c>
      <c r="L40" s="31">
        <v>0</v>
      </c>
      <c r="M40" s="63">
        <f>M41+M42</f>
        <v>168437023.91</v>
      </c>
      <c r="N40" s="65">
        <f t="shared" si="0"/>
        <v>90.06236408545621</v>
      </c>
    </row>
    <row r="41" spans="1:14" ht="15.75" x14ac:dyDescent="0.25">
      <c r="A41" s="6"/>
      <c r="B41" s="8">
        <v>800</v>
      </c>
      <c r="C41" s="7">
        <v>801</v>
      </c>
      <c r="D41" s="32">
        <v>8</v>
      </c>
      <c r="E41" s="33">
        <v>1</v>
      </c>
      <c r="F41" s="34" t="s">
        <v>18</v>
      </c>
      <c r="G41" s="35">
        <v>178133234.38</v>
      </c>
      <c r="H41" s="36">
        <v>6077703</v>
      </c>
      <c r="I41" s="37">
        <v>172055531.38</v>
      </c>
      <c r="J41" s="31">
        <v>10100</v>
      </c>
      <c r="K41" s="31">
        <v>0</v>
      </c>
      <c r="L41" s="31">
        <v>0</v>
      </c>
      <c r="M41" s="62">
        <v>159818760.47</v>
      </c>
      <c r="N41" s="66">
        <f t="shared" si="0"/>
        <v>89.718665372161311</v>
      </c>
    </row>
    <row r="42" spans="1:14" ht="15.75" x14ac:dyDescent="0.25">
      <c r="A42" s="6"/>
      <c r="B42" s="8">
        <v>800</v>
      </c>
      <c r="C42" s="7">
        <v>804</v>
      </c>
      <c r="D42" s="43">
        <v>8</v>
      </c>
      <c r="E42" s="44">
        <v>4</v>
      </c>
      <c r="F42" s="45" t="s">
        <v>17</v>
      </c>
      <c r="G42" s="46">
        <v>8889420</v>
      </c>
      <c r="H42" s="47">
        <v>0</v>
      </c>
      <c r="I42" s="48">
        <v>8889420</v>
      </c>
      <c r="J42" s="31">
        <v>10100</v>
      </c>
      <c r="K42" s="31">
        <v>0</v>
      </c>
      <c r="L42" s="31">
        <v>0</v>
      </c>
      <c r="M42" s="62">
        <v>8618263.4399999995</v>
      </c>
      <c r="N42" s="66">
        <f t="shared" si="0"/>
        <v>96.949670957160308</v>
      </c>
    </row>
    <row r="43" spans="1:14" ht="15.75" x14ac:dyDescent="0.25">
      <c r="A43" s="6"/>
      <c r="B43" s="8">
        <v>1000</v>
      </c>
      <c r="C43" s="7">
        <v>1006</v>
      </c>
      <c r="D43" s="25">
        <v>10</v>
      </c>
      <c r="E43" s="26" t="s">
        <v>3</v>
      </c>
      <c r="F43" s="27" t="s">
        <v>16</v>
      </c>
      <c r="G43" s="28">
        <v>1238373791.8</v>
      </c>
      <c r="H43" s="29">
        <v>1191022612.5999999</v>
      </c>
      <c r="I43" s="30">
        <v>47351179.200000003</v>
      </c>
      <c r="J43" s="31"/>
      <c r="K43" s="31">
        <v>0</v>
      </c>
      <c r="L43" s="31">
        <v>0</v>
      </c>
      <c r="M43" s="63">
        <f>M44+M45+M46+M47+M48</f>
        <v>1218714024.0699999</v>
      </c>
      <c r="N43" s="65">
        <f t="shared" si="0"/>
        <v>98.412452858726596</v>
      </c>
    </row>
    <row r="44" spans="1:14" ht="15.75" x14ac:dyDescent="0.25">
      <c r="A44" s="6"/>
      <c r="B44" s="8">
        <v>1000</v>
      </c>
      <c r="C44" s="7">
        <v>1001</v>
      </c>
      <c r="D44" s="32">
        <v>10</v>
      </c>
      <c r="E44" s="33">
        <v>1</v>
      </c>
      <c r="F44" s="34" t="s">
        <v>15</v>
      </c>
      <c r="G44" s="35">
        <v>7028260</v>
      </c>
      <c r="H44" s="36">
        <v>0</v>
      </c>
      <c r="I44" s="37">
        <v>7028260</v>
      </c>
      <c r="J44" s="31">
        <v>10100</v>
      </c>
      <c r="K44" s="31">
        <v>0</v>
      </c>
      <c r="L44" s="31">
        <v>0</v>
      </c>
      <c r="M44" s="62">
        <v>6892776.6900000004</v>
      </c>
      <c r="N44" s="66">
        <f t="shared" si="0"/>
        <v>98.072306516833478</v>
      </c>
    </row>
    <row r="45" spans="1:14" ht="15.75" x14ac:dyDescent="0.25">
      <c r="A45" s="6"/>
      <c r="B45" s="8">
        <v>1000</v>
      </c>
      <c r="C45" s="7">
        <v>1002</v>
      </c>
      <c r="D45" s="38">
        <v>10</v>
      </c>
      <c r="E45" s="39">
        <v>2</v>
      </c>
      <c r="F45" s="34" t="s">
        <v>14</v>
      </c>
      <c r="G45" s="40">
        <v>81065886</v>
      </c>
      <c r="H45" s="41">
        <v>81065886</v>
      </c>
      <c r="I45" s="42">
        <v>0</v>
      </c>
      <c r="J45" s="31">
        <v>10425</v>
      </c>
      <c r="K45" s="31">
        <v>0</v>
      </c>
      <c r="L45" s="31">
        <v>0</v>
      </c>
      <c r="M45" s="62">
        <v>80987637.629999995</v>
      </c>
      <c r="N45" s="66">
        <f t="shared" si="0"/>
        <v>99.903475587745987</v>
      </c>
    </row>
    <row r="46" spans="1:14" ht="15.75" x14ac:dyDescent="0.25">
      <c r="A46" s="6"/>
      <c r="B46" s="8">
        <v>1000</v>
      </c>
      <c r="C46" s="7">
        <v>1003</v>
      </c>
      <c r="D46" s="38">
        <v>10</v>
      </c>
      <c r="E46" s="39">
        <v>3</v>
      </c>
      <c r="F46" s="34" t="s">
        <v>13</v>
      </c>
      <c r="G46" s="40">
        <v>957414171.79999995</v>
      </c>
      <c r="H46" s="41">
        <v>918455102.60000002</v>
      </c>
      <c r="I46" s="42">
        <v>38959069.200000003</v>
      </c>
      <c r="J46" s="31">
        <v>10100</v>
      </c>
      <c r="K46" s="31">
        <v>0</v>
      </c>
      <c r="L46" s="31">
        <v>0</v>
      </c>
      <c r="M46" s="62">
        <v>936262510.63</v>
      </c>
      <c r="N46" s="66">
        <f t="shared" si="0"/>
        <v>97.790751192847551</v>
      </c>
    </row>
    <row r="47" spans="1:14" ht="15.75" x14ac:dyDescent="0.25">
      <c r="A47" s="6"/>
      <c r="B47" s="8">
        <v>1000</v>
      </c>
      <c r="C47" s="7">
        <v>1004</v>
      </c>
      <c r="D47" s="38">
        <v>10</v>
      </c>
      <c r="E47" s="39">
        <v>4</v>
      </c>
      <c r="F47" s="34" t="s">
        <v>12</v>
      </c>
      <c r="G47" s="40">
        <v>173722374</v>
      </c>
      <c r="H47" s="41">
        <v>173693274</v>
      </c>
      <c r="I47" s="42">
        <v>29100</v>
      </c>
      <c r="J47" s="31">
        <v>30206</v>
      </c>
      <c r="K47" s="31">
        <v>0</v>
      </c>
      <c r="L47" s="31">
        <v>0</v>
      </c>
      <c r="M47" s="68">
        <v>177757907.25</v>
      </c>
      <c r="N47" s="69">
        <f t="shared" si="0"/>
        <v>102.32297841497378</v>
      </c>
    </row>
    <row r="48" spans="1:14" ht="15.75" x14ac:dyDescent="0.25">
      <c r="A48" s="6"/>
      <c r="B48" s="8">
        <v>1000</v>
      </c>
      <c r="C48" s="7">
        <v>1006</v>
      </c>
      <c r="D48" s="43">
        <v>10</v>
      </c>
      <c r="E48" s="44">
        <v>6</v>
      </c>
      <c r="F48" s="45" t="s">
        <v>11</v>
      </c>
      <c r="G48" s="46">
        <v>19143100</v>
      </c>
      <c r="H48" s="47">
        <v>17808350</v>
      </c>
      <c r="I48" s="48">
        <v>1334750</v>
      </c>
      <c r="J48" s="31">
        <v>30109</v>
      </c>
      <c r="K48" s="31">
        <v>0</v>
      </c>
      <c r="L48" s="31">
        <v>0</v>
      </c>
      <c r="M48" s="62">
        <v>16813191.870000001</v>
      </c>
      <c r="N48" s="66">
        <f t="shared" si="0"/>
        <v>87.828992535169334</v>
      </c>
    </row>
    <row r="49" spans="1:14" ht="15.75" x14ac:dyDescent="0.25">
      <c r="A49" s="6"/>
      <c r="B49" s="8">
        <v>1100</v>
      </c>
      <c r="C49" s="7">
        <v>1105</v>
      </c>
      <c r="D49" s="25">
        <v>11</v>
      </c>
      <c r="E49" s="26" t="s">
        <v>3</v>
      </c>
      <c r="F49" s="27" t="s">
        <v>10</v>
      </c>
      <c r="G49" s="28">
        <v>69323127.170000002</v>
      </c>
      <c r="H49" s="29">
        <v>725570</v>
      </c>
      <c r="I49" s="30">
        <v>68597557.170000002</v>
      </c>
      <c r="J49" s="31"/>
      <c r="K49" s="31">
        <v>0</v>
      </c>
      <c r="L49" s="31">
        <v>0</v>
      </c>
      <c r="M49" s="63">
        <f>M50+M51+M52+M53</f>
        <v>54943533.200000003</v>
      </c>
      <c r="N49" s="65">
        <f t="shared" si="0"/>
        <v>79.257147568174261</v>
      </c>
    </row>
    <row r="50" spans="1:14" ht="15.75" x14ac:dyDescent="0.25">
      <c r="A50" s="6"/>
      <c r="B50" s="8">
        <v>1100</v>
      </c>
      <c r="C50" s="7">
        <v>1101</v>
      </c>
      <c r="D50" s="32">
        <v>11</v>
      </c>
      <c r="E50" s="33">
        <v>1</v>
      </c>
      <c r="F50" s="34" t="s">
        <v>9</v>
      </c>
      <c r="G50" s="35">
        <v>37274857.170000002</v>
      </c>
      <c r="H50" s="36">
        <v>0</v>
      </c>
      <c r="I50" s="37">
        <v>37274857.170000002</v>
      </c>
      <c r="J50" s="31">
        <v>10100</v>
      </c>
      <c r="K50" s="31">
        <v>0</v>
      </c>
      <c r="L50" s="31">
        <v>0</v>
      </c>
      <c r="M50" s="62">
        <v>25454723.210000001</v>
      </c>
      <c r="N50" s="66">
        <f t="shared" si="0"/>
        <v>68.289257538689583</v>
      </c>
    </row>
    <row r="51" spans="1:14" ht="15.75" x14ac:dyDescent="0.25">
      <c r="A51" s="6"/>
      <c r="B51" s="8">
        <v>1100</v>
      </c>
      <c r="C51" s="7">
        <v>1102</v>
      </c>
      <c r="D51" s="38">
        <v>11</v>
      </c>
      <c r="E51" s="39">
        <v>2</v>
      </c>
      <c r="F51" s="34" t="s">
        <v>8</v>
      </c>
      <c r="G51" s="40">
        <v>17000000</v>
      </c>
      <c r="H51" s="41">
        <v>0</v>
      </c>
      <c r="I51" s="42">
        <v>17000000</v>
      </c>
      <c r="J51" s="31">
        <v>10100</v>
      </c>
      <c r="K51" s="31">
        <v>0</v>
      </c>
      <c r="L51" s="31">
        <v>0</v>
      </c>
      <c r="M51" s="62">
        <v>14927620.289999999</v>
      </c>
      <c r="N51" s="66">
        <f t="shared" si="0"/>
        <v>87.809531117647055</v>
      </c>
    </row>
    <row r="52" spans="1:14" ht="15.75" x14ac:dyDescent="0.25">
      <c r="A52" s="6"/>
      <c r="B52" s="8">
        <v>1100</v>
      </c>
      <c r="C52" s="7">
        <v>1103</v>
      </c>
      <c r="D52" s="38">
        <v>11</v>
      </c>
      <c r="E52" s="39">
        <v>3</v>
      </c>
      <c r="F52" s="34" t="s">
        <v>7</v>
      </c>
      <c r="G52" s="40">
        <v>725570</v>
      </c>
      <c r="H52" s="41">
        <v>725570</v>
      </c>
      <c r="I52" s="42">
        <v>0</v>
      </c>
      <c r="J52" s="31">
        <v>30110</v>
      </c>
      <c r="K52" s="31">
        <v>0</v>
      </c>
      <c r="L52" s="31">
        <v>0</v>
      </c>
      <c r="M52" s="62">
        <v>725570</v>
      </c>
      <c r="N52" s="66">
        <f t="shared" si="0"/>
        <v>100</v>
      </c>
    </row>
    <row r="53" spans="1:14" ht="31.5" x14ac:dyDescent="0.25">
      <c r="A53" s="6"/>
      <c r="B53" s="8">
        <v>1100</v>
      </c>
      <c r="C53" s="7">
        <v>1105</v>
      </c>
      <c r="D53" s="43">
        <v>11</v>
      </c>
      <c r="E53" s="44">
        <v>5</v>
      </c>
      <c r="F53" s="45" t="s">
        <v>6</v>
      </c>
      <c r="G53" s="46">
        <v>14322700</v>
      </c>
      <c r="H53" s="47">
        <v>0</v>
      </c>
      <c r="I53" s="48">
        <v>14322700</v>
      </c>
      <c r="J53" s="31">
        <v>10100</v>
      </c>
      <c r="K53" s="31">
        <v>0</v>
      </c>
      <c r="L53" s="31">
        <v>0</v>
      </c>
      <c r="M53" s="62">
        <v>13835619.699999999</v>
      </c>
      <c r="N53" s="66">
        <f t="shared" si="0"/>
        <v>96.599242461267778</v>
      </c>
    </row>
    <row r="54" spans="1:14" ht="15.75" x14ac:dyDescent="0.25">
      <c r="A54" s="6"/>
      <c r="B54" s="8">
        <v>1200</v>
      </c>
      <c r="C54" s="7">
        <v>1202</v>
      </c>
      <c r="D54" s="25">
        <v>12</v>
      </c>
      <c r="E54" s="26" t="s">
        <v>3</v>
      </c>
      <c r="F54" s="27" t="s">
        <v>5</v>
      </c>
      <c r="G54" s="28">
        <v>4481147.5</v>
      </c>
      <c r="H54" s="29">
        <v>0</v>
      </c>
      <c r="I54" s="30">
        <v>4481147.5</v>
      </c>
      <c r="J54" s="31"/>
      <c r="K54" s="31">
        <v>0</v>
      </c>
      <c r="L54" s="31">
        <v>0</v>
      </c>
      <c r="M54" s="63">
        <f>M55</f>
        <v>4300000</v>
      </c>
      <c r="N54" s="65">
        <f t="shared" si="0"/>
        <v>95.957564440804504</v>
      </c>
    </row>
    <row r="55" spans="1:14" ht="15.75" x14ac:dyDescent="0.25">
      <c r="A55" s="6"/>
      <c r="B55" s="8">
        <v>1200</v>
      </c>
      <c r="C55" s="7">
        <v>1202</v>
      </c>
      <c r="D55" s="49">
        <v>12</v>
      </c>
      <c r="E55" s="50">
        <v>2</v>
      </c>
      <c r="F55" s="45" t="s">
        <v>4</v>
      </c>
      <c r="G55" s="51">
        <v>4481147.5</v>
      </c>
      <c r="H55" s="52">
        <v>0</v>
      </c>
      <c r="I55" s="53">
        <v>4481147.5</v>
      </c>
      <c r="J55" s="31">
        <v>10100</v>
      </c>
      <c r="K55" s="31">
        <v>0</v>
      </c>
      <c r="L55" s="31">
        <v>0</v>
      </c>
      <c r="M55" s="62">
        <v>4300000</v>
      </c>
      <c r="N55" s="66">
        <f t="shared" si="0"/>
        <v>95.957564440804504</v>
      </c>
    </row>
    <row r="56" spans="1:14" ht="31.5" x14ac:dyDescent="0.25">
      <c r="A56" s="6"/>
      <c r="B56" s="8">
        <v>1300</v>
      </c>
      <c r="C56" s="7">
        <v>1301</v>
      </c>
      <c r="D56" s="25">
        <v>13</v>
      </c>
      <c r="E56" s="26" t="s">
        <v>3</v>
      </c>
      <c r="F56" s="27" t="s">
        <v>2</v>
      </c>
      <c r="G56" s="28">
        <v>120860713.64</v>
      </c>
      <c r="H56" s="29">
        <v>0</v>
      </c>
      <c r="I56" s="30">
        <v>120860713.64</v>
      </c>
      <c r="J56" s="31"/>
      <c r="K56" s="31">
        <v>0</v>
      </c>
      <c r="L56" s="31">
        <v>0</v>
      </c>
      <c r="M56" s="63">
        <f>M57</f>
        <v>120853468.53</v>
      </c>
      <c r="N56" s="65">
        <f t="shared" si="0"/>
        <v>99.994005405245602</v>
      </c>
    </row>
    <row r="57" spans="1:14" ht="31.5" x14ac:dyDescent="0.25">
      <c r="A57" s="6"/>
      <c r="B57" s="8">
        <v>1300</v>
      </c>
      <c r="C57" s="7">
        <v>1301</v>
      </c>
      <c r="D57" s="32">
        <v>13</v>
      </c>
      <c r="E57" s="33">
        <v>1</v>
      </c>
      <c r="F57" s="34" t="s">
        <v>1</v>
      </c>
      <c r="G57" s="35">
        <v>120860713.64</v>
      </c>
      <c r="H57" s="36">
        <v>0</v>
      </c>
      <c r="I57" s="37">
        <v>120860713.64</v>
      </c>
      <c r="J57" s="31">
        <v>10100</v>
      </c>
      <c r="K57" s="31">
        <v>0</v>
      </c>
      <c r="L57" s="31">
        <v>0</v>
      </c>
      <c r="M57" s="62">
        <v>120853468.53</v>
      </c>
      <c r="N57" s="66">
        <f t="shared" si="0"/>
        <v>99.994005405245602</v>
      </c>
    </row>
    <row r="58" spans="1:14" ht="409.6" hidden="1" customHeight="1" x14ac:dyDescent="0.25">
      <c r="A58" s="6"/>
      <c r="B58" s="5"/>
      <c r="C58" s="4">
        <v>1301</v>
      </c>
      <c r="D58" s="43">
        <v>0</v>
      </c>
      <c r="E58" s="44">
        <v>0</v>
      </c>
      <c r="F58" s="54" t="s">
        <v>1</v>
      </c>
      <c r="G58" s="55">
        <v>5368198571.5299997</v>
      </c>
      <c r="H58" s="55">
        <v>2779803287.6799998</v>
      </c>
      <c r="I58" s="56">
        <v>2588395283.8499999</v>
      </c>
      <c r="J58" s="31"/>
      <c r="K58" s="31">
        <v>4716780344</v>
      </c>
      <c r="L58" s="31">
        <v>0</v>
      </c>
      <c r="M58" s="62"/>
      <c r="N58" s="66">
        <f t="shared" si="0"/>
        <v>0</v>
      </c>
    </row>
    <row r="59" spans="1:14" ht="16.5" customHeight="1" thickBot="1" x14ac:dyDescent="0.3">
      <c r="A59" s="6"/>
      <c r="B59" s="5"/>
      <c r="C59" s="4"/>
      <c r="D59" s="83" t="s">
        <v>0</v>
      </c>
      <c r="E59" s="84"/>
      <c r="F59" s="84"/>
      <c r="G59" s="57">
        <v>5368198571.5299997</v>
      </c>
      <c r="H59" s="57">
        <v>2779803287.6799998</v>
      </c>
      <c r="I59" s="58">
        <v>2588395283.8499999</v>
      </c>
      <c r="J59" s="59"/>
      <c r="K59" s="60"/>
      <c r="L59" s="60"/>
      <c r="M59" s="64">
        <f>M56+M54+M49+M43+M40+M35+M33+M28+M22+M19+M17+M11</f>
        <v>4651375584.79</v>
      </c>
      <c r="N59" s="70">
        <f t="shared" si="0"/>
        <v>86.646861564666438</v>
      </c>
    </row>
  </sheetData>
  <mergeCells count="12">
    <mergeCell ref="D59:F59"/>
    <mergeCell ref="D9:E9"/>
    <mergeCell ref="H9:I9"/>
    <mergeCell ref="F9:F10"/>
    <mergeCell ref="G9:G10"/>
    <mergeCell ref="M9:M10"/>
    <mergeCell ref="N9:N10"/>
    <mergeCell ref="G1:N1"/>
    <mergeCell ref="G2:N2"/>
    <mergeCell ref="G3:N3"/>
    <mergeCell ref="G4:N4"/>
    <mergeCell ref="D7:N7"/>
  </mergeCells>
  <phoneticPr fontId="0" type="noConversion"/>
  <pageMargins left="0.74803149606299213" right="0.35433070866141736" top="0.59055118110236227" bottom="0.59055118110236227" header="0.11811023622047245" footer="0.11811023622047245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Гуськова</dc:creator>
  <cp:lastModifiedBy>Надежда Н. Петухова</cp:lastModifiedBy>
  <cp:lastPrinted>2015-12-24T12:56:09Z</cp:lastPrinted>
  <dcterms:created xsi:type="dcterms:W3CDTF">2015-12-24T12:40:31Z</dcterms:created>
  <dcterms:modified xsi:type="dcterms:W3CDTF">2016-03-01T13:37:34Z</dcterms:modified>
</cp:coreProperties>
</file>