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30" windowWidth="19440" windowHeight="11040"/>
  </bookViews>
  <sheets>
    <sheet name="Приложение 7" sheetId="2" r:id="rId1"/>
  </sheets>
  <calcPr calcId="145621"/>
</workbook>
</file>

<file path=xl/calcChain.xml><?xml version="1.0" encoding="utf-8"?>
<calcChain xmlns="http://schemas.openxmlformats.org/spreadsheetml/2006/main">
  <c r="L53" i="2" l="1"/>
  <c r="L52" i="2"/>
  <c r="L49" i="2"/>
  <c r="L48" i="2"/>
  <c r="L47" i="2"/>
  <c r="L44" i="2"/>
  <c r="L43" i="2"/>
  <c r="L40" i="2"/>
  <c r="L39" i="2"/>
  <c r="L38" i="2"/>
  <c r="L35" i="2"/>
  <c r="L34" i="2"/>
  <c r="L33" i="2"/>
  <c r="L30" i="2"/>
  <c r="L29" i="2"/>
  <c r="L26" i="2"/>
  <c r="L25" i="2"/>
  <c r="L24" i="2"/>
  <c r="L23" i="2"/>
  <c r="L21" i="2"/>
  <c r="L20" i="2"/>
  <c r="L19" i="2"/>
  <c r="L18" i="2"/>
  <c r="L17" i="2"/>
  <c r="L16" i="2"/>
  <c r="L15" i="2"/>
  <c r="L14" i="2"/>
  <c r="L13" i="2"/>
  <c r="K51" i="2"/>
  <c r="L51" i="2" s="1"/>
  <c r="K50" i="2"/>
  <c r="L50" i="2" s="1"/>
  <c r="K46" i="2"/>
  <c r="L46" i="2" s="1"/>
  <c r="K45" i="2"/>
  <c r="L45" i="2" s="1"/>
  <c r="K42" i="2"/>
  <c r="L42" i="2" s="1"/>
  <c r="K41" i="2"/>
  <c r="L41" i="2" s="1"/>
  <c r="K37" i="2"/>
  <c r="K36" i="2" s="1"/>
  <c r="L36" i="2" s="1"/>
  <c r="K32" i="2"/>
  <c r="K31" i="2" s="1"/>
  <c r="L31" i="2" s="1"/>
  <c r="K28" i="2"/>
  <c r="L28" i="2" s="1"/>
  <c r="K25" i="2"/>
  <c r="K23" i="2"/>
  <c r="K12" i="2"/>
  <c r="K11" i="2" s="1"/>
  <c r="L11" i="2" s="1"/>
  <c r="L37" i="2" l="1"/>
  <c r="L32" i="2"/>
  <c r="K27" i="2"/>
  <c r="L27" i="2" s="1"/>
  <c r="L12" i="2"/>
  <c r="K22" i="2"/>
  <c r="K54" i="2" l="1"/>
  <c r="L54" i="2" s="1"/>
  <c r="L22" i="2"/>
</calcChain>
</file>

<file path=xl/sharedStrings.xml><?xml version="1.0" encoding="utf-8"?>
<sst xmlns="http://schemas.openxmlformats.org/spreadsheetml/2006/main" count="252" uniqueCount="117">
  <si>
    <t>ДО - Департамент образования</t>
  </si>
  <si>
    <t>ДФКСиМП - Департамент по физкультуре, спорту и молодежной политике</t>
  </si>
  <si>
    <t>ДИЗО - Департамент имущественных и земельных отношений</t>
  </si>
  <si>
    <t>УС - Управление строительства</t>
  </si>
  <si>
    <t>ВСЕГО РАСХОДОВ:</t>
  </si>
  <si>
    <t>Проектирование и строительство общегородского кладбища, расположенного на территории Рыбинского муниципального района в районе д. Глушицы</t>
  </si>
  <si>
    <t/>
  </si>
  <si>
    <t>5090060930</t>
  </si>
  <si>
    <t>УС</t>
  </si>
  <si>
    <t>9</t>
  </si>
  <si>
    <t>50</t>
  </si>
  <si>
    <t>Проектирование строительства фонтана на площади Дерунова</t>
  </si>
  <si>
    <t>5090060850</t>
  </si>
  <si>
    <t>Непрограммные расходы</t>
  </si>
  <si>
    <t>.9</t>
  </si>
  <si>
    <t>5090000000</t>
  </si>
  <si>
    <t>Ведомственные целевые программы и непрограммные расходы бюджета</t>
  </si>
  <si>
    <t>5000000000</t>
  </si>
  <si>
    <t>Разработка и экспертиза проектно-сметной документации на строительство автомобильной дороги по ул. 1-ая Выборгская на участке между Рабкоровской ул. и Полиграфской ул.</t>
  </si>
  <si>
    <t>1</t>
  </si>
  <si>
    <t>24</t>
  </si>
  <si>
    <t>2410060660</t>
  </si>
  <si>
    <t>Строительство автомобильной дороги по ул. Волочаевской от ул. Николая Невского до Окружной дороги (проектные работы)</t>
  </si>
  <si>
    <t>Строительство автомобильной дороги по ул. Расторгуева с организацией кольцевого движения  в районе пересечения улиц Ворошилова, Черепанова, Суркова</t>
  </si>
  <si>
    <t>Подпрограмма «Строительство, реконструкция, капитальный ремонт, ремонт и содержание  автомобильных дорог города Рыбинска»</t>
  </si>
  <si>
    <t>.1</t>
  </si>
  <si>
    <t>2410000000</t>
  </si>
  <si>
    <t>Муниципальная  программа  «Развитие дорожного хозяйства городского округа город Рыбинск»</t>
  </si>
  <si>
    <t>2400000000</t>
  </si>
  <si>
    <t>Газификация Прибрежного района</t>
  </si>
  <si>
    <t>14</t>
  </si>
  <si>
    <t>1410060500</t>
  </si>
  <si>
    <t xml:space="preserve">Газификация Заволжского района (в т.ч. проектные работы) </t>
  </si>
  <si>
    <t>Общепрограммные расходы муниципальной программы "Газификация индивидуального жилищного фонда городского округа город Рыбинск"</t>
  </si>
  <si>
    <t>1410000000</t>
  </si>
  <si>
    <t>Муниципальная программа «Газификация индивидуального жилищного фонда городского округа город Рыбинск»</t>
  </si>
  <si>
    <t>1400000000</t>
  </si>
  <si>
    <t>ДФКСиМП</t>
  </si>
  <si>
    <t>Разработка и экспертиза проектно-сметной документации на строительство физкультурно-оздоровительного комплекса открытого типа по адресу ул. С. Перовской</t>
  </si>
  <si>
    <t>2</t>
  </si>
  <si>
    <t>13</t>
  </si>
  <si>
    <t>1320060430</t>
  </si>
  <si>
    <t>Строительство регионального центра по лыжным гонкам и биатлону. 2 этап: оснежение, освещение, продление лыжероллерной трассы</t>
  </si>
  <si>
    <t>Реконструкция стадиона "Сатурн", ул. Академика Губкина, дом10 (проектные работы)</t>
  </si>
  <si>
    <t>Подпрограмма "Развитие физической культуры и спорта в городском округе город Рыбинск"</t>
  </si>
  <si>
    <t>.2</t>
  </si>
  <si>
    <t>1320000000</t>
  </si>
  <si>
    <t>Муниципальная программа "Развитие физической культуры и спорта в городском округе город Рыбинск "</t>
  </si>
  <si>
    <t>1300000000</t>
  </si>
  <si>
    <t>Берегоукрепление правого берега р.Волги от "Обелиска" до Дворца спорта "Полет" этап 1 берегоукрепительные работы (устройство берегоукрепительного сооружения)</t>
  </si>
  <si>
    <t>12</t>
  </si>
  <si>
    <t>12100L016F</t>
  </si>
  <si>
    <t>Берегоукрепление левого берега р.Шексны (разработка проектно-сметной документации)</t>
  </si>
  <si>
    <t>1210060370</t>
  </si>
  <si>
    <t>Берегоукрепление правого берега р.Волга, участок от ул.Средняя Казанская до устья р.Черемуха 1 этап "Берегоукрепление"</t>
  </si>
  <si>
    <t>Общепрограммные расходы муниципальной программы" Развитие водохозяйственного комплекса городского округа город Рыбинск"</t>
  </si>
  <si>
    <t>1210000000</t>
  </si>
  <si>
    <t>Муниципальная программа "Развитие водохозяйственного комплекса городского округа город Рыбинск"</t>
  </si>
  <si>
    <t>1200000000</t>
  </si>
  <si>
    <t>Реставрация и приспособление здания Старой хлебной (Лоцманской) биржи, Волжская Набережная,4 (корректировка проектной документаци)</t>
  </si>
  <si>
    <t>11</t>
  </si>
  <si>
    <t>1120060340</t>
  </si>
  <si>
    <t>ДИЗО</t>
  </si>
  <si>
    <t>Приобретение объекта недвижимости для обеспечения функционирования городского выставочного зала</t>
  </si>
  <si>
    <t>Подпрограмма "Сохранение и развитие культуры городского округа город Рыбинск"</t>
  </si>
  <si>
    <t>1120000000</t>
  </si>
  <si>
    <t>Муниципальная программа "Развитие культуры и туризма  
 в городском округе город Рыбинск "</t>
  </si>
  <si>
    <t>1100000000</t>
  </si>
  <si>
    <t>Обеспечение мероприятий по переселению граждан из аварийного жилищного фонда</t>
  </si>
  <si>
    <t>5</t>
  </si>
  <si>
    <t>05</t>
  </si>
  <si>
    <t>0550060230</t>
  </si>
  <si>
    <t>Подпрограмма «Переселение граждан из аварийного жилищного фонда в городском округе город Рыбинск»</t>
  </si>
  <si>
    <t>.5</t>
  </si>
  <si>
    <t>0550000000</t>
  </si>
  <si>
    <t>Реализация мероприятий по переселению граждан из жилищного фонда, признанного непригодным для проживания</t>
  </si>
  <si>
    <t>4</t>
  </si>
  <si>
    <t>0540071210</t>
  </si>
  <si>
    <t>Подпрограмма "Переселение граждан из жилищного фонда, признанного непригодным для проживания, и (или) жилищного фонда с высоким уровнем износа в городском округе город Рыбинск"</t>
  </si>
  <si>
    <t>.4</t>
  </si>
  <si>
    <t>0540000000</t>
  </si>
  <si>
    <t>Муниципальная программа "Обеспечение  доступным и комфортным жильем населения городского округа город Рыбинск"</t>
  </si>
  <si>
    <t>0500000000</t>
  </si>
  <si>
    <t xml:space="preserve">Строительство здания яслей, улица Солнечная, д.2 </t>
  </si>
  <si>
    <t>02</t>
  </si>
  <si>
    <t>022P270570</t>
  </si>
  <si>
    <t>Строительство здания общеобразовательной школы, ул. Тракторная, д.12</t>
  </si>
  <si>
    <t>022E155200</t>
  </si>
  <si>
    <t>Строительство здания яслей, ул. Крестовая, д.122а</t>
  </si>
  <si>
    <t>0220060350</t>
  </si>
  <si>
    <t>Строительство здания яслей, улица 50 лет ВЛКСМ, д.22</t>
  </si>
  <si>
    <t>0220060070</t>
  </si>
  <si>
    <t>Строительство здания яслей, улица Лизы Чайкиной, д.3а, корпус 1</t>
  </si>
  <si>
    <t>Строительство детского сада на 240 мест, ул.Новоселов,26 (корректировка проектно-сметной документации)</t>
  </si>
  <si>
    <t>ДО</t>
  </si>
  <si>
    <t>Разработка и экспертиза проектно-сметной документации на строительство здания яслей, ул. Куйбышева, д. 7а</t>
  </si>
  <si>
    <t>Строительство здания общеобразовательной школы, ул. Тракторная, д.12 (корректировка проектно-сметной документации)</t>
  </si>
  <si>
    <t>Строительство здания яслей, ул. Крестовая, д.122а (корректировка проектно-сметной документации)</t>
  </si>
  <si>
    <t>Подпрограмма «Совершенствование материально-технической базы муниципальной системы образования в городском округе город Рыбинск»</t>
  </si>
  <si>
    <t>0220000000</t>
  </si>
  <si>
    <t>Муниципальная программа "Развитие муниципальной системы образования в городском округе город Рыбинск"</t>
  </si>
  <si>
    <t>0200000000</t>
  </si>
  <si>
    <t>1 знак кцср критерий</t>
  </si>
  <si>
    <t>два знака кцср кр</t>
  </si>
  <si>
    <t>кцср</t>
  </si>
  <si>
    <t>ГРБС</t>
  </si>
  <si>
    <t>Наименование программ, подпрограмм, мероприятия, объекта (стройки)</t>
  </si>
  <si>
    <t>номер программы, подпрограммы</t>
  </si>
  <si>
    <t>(в рублях)</t>
  </si>
  <si>
    <t>городского округа город Рыбинск</t>
  </si>
  <si>
    <t>к решению Муниципального Совета</t>
  </si>
  <si>
    <t>Исполнено за год</t>
  </si>
  <si>
    <t>Уточненный план на 2019 год</t>
  </si>
  <si>
    <t>% исполнения</t>
  </si>
  <si>
    <t xml:space="preserve">от                      № </t>
  </si>
  <si>
    <t>Исполнение адресной инвестиционной программы городского округа город Рыбинск за 2019 год</t>
  </si>
  <si>
    <t>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</si>
</sst>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"/>
    <numFmt numFmtId="165" formatCode="00"/>
    <numFmt numFmtId="166" formatCode="\&gt;\a\a\.\a\.\a\a\a\a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0"/>
      <name val="Times New Roman"/>
      <charset val="204"/>
    </font>
    <font>
      <b/>
      <sz val="14"/>
      <name val="Times New Roman"/>
      <charset val="204"/>
    </font>
    <font>
      <sz val="14"/>
      <name val="Times New Roman"/>
      <charset val="204"/>
    </font>
    <font>
      <sz val="8"/>
      <name val="Times New Roman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Font="1" applyProtection="1">
      <protection hidden="1"/>
    </xf>
    <xf numFmtId="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Border="1" applyProtection="1"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1" fontId="2" fillId="0" borderId="6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4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Font="1" applyBorder="1" applyProtection="1">
      <protection hidden="1"/>
    </xf>
    <xf numFmtId="4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left" vertical="center" wrapText="1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" fontId="2" fillId="0" borderId="5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2" xfId="1" applyNumberFormat="1" applyFont="1" applyFill="1" applyBorder="1" applyAlignment="1" applyProtection="1">
      <alignment horizontal="right" vertical="center" wrapText="1"/>
      <protection hidden="1"/>
    </xf>
    <xf numFmtId="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left" vertical="center" wrapText="1"/>
      <protection hidden="1"/>
    </xf>
    <xf numFmtId="1" fontId="2" fillId="0" borderId="12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1" xfId="1" applyNumberFormat="1" applyFont="1" applyFill="1" applyBorder="1" applyAlignment="1" applyProtection="1">
      <alignment horizontal="right" vertical="center" wrapText="1"/>
      <protection hidden="1"/>
    </xf>
    <xf numFmtId="4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left" vertical="center" wrapText="1"/>
      <protection hidden="1"/>
    </xf>
    <xf numFmtId="1" fontId="2" fillId="0" borderId="7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left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Alignment="1" applyProtection="1">
      <alignment horizontal="right" vertical="center"/>
      <protection hidden="1"/>
    </xf>
    <xf numFmtId="0" fontId="3" fillId="0" borderId="0" xfId="1" applyFont="1" applyAlignment="1" applyProtection="1">
      <alignment vertical="center" wrapText="1"/>
      <protection hidden="1"/>
    </xf>
    <xf numFmtId="0" fontId="1" fillId="0" borderId="0" xfId="1" applyAlignment="1" applyProtection="1">
      <alignment horizontal="center"/>
      <protection hidden="1"/>
    </xf>
    <xf numFmtId="0" fontId="6" fillId="0" borderId="0" xfId="1" applyNumberFormat="1" applyFont="1" applyFill="1" applyAlignment="1" applyProtection="1">
      <alignment horizontal="left" vertical="center"/>
      <protection hidden="1"/>
    </xf>
    <xf numFmtId="0" fontId="7" fillId="0" borderId="0" xfId="1" applyFont="1" applyAlignment="1" applyProtection="1">
      <alignment horizontal="left" vertical="center" wrapText="1"/>
      <protection hidden="1"/>
    </xf>
    <xf numFmtId="0" fontId="7" fillId="0" borderId="0" xfId="1" applyFont="1" applyAlignment="1" applyProtection="1">
      <alignment vertical="center" wrapText="1"/>
      <protection hidden="1"/>
    </xf>
    <xf numFmtId="0" fontId="7" fillId="0" borderId="0" xfId="1" applyNumberFormat="1" applyFont="1" applyFill="1" applyAlignment="1" applyProtection="1">
      <alignment horizontal="right" vertical="center" wrapText="1"/>
      <protection hidden="1"/>
    </xf>
    <xf numFmtId="4" fontId="2" fillId="2" borderId="11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10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1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8" xfId="0" applyBorder="1" applyAlignment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9"/>
  <sheetViews>
    <sheetView showGridLines="0" tabSelected="1" workbookViewId="0">
      <selection activeCell="K2" sqref="K2"/>
    </sheetView>
  </sheetViews>
  <sheetFormatPr defaultRowHeight="12.75" x14ac:dyDescent="0.2"/>
  <cols>
    <col min="1" max="1" width="0.140625" style="1" customWidth="1"/>
    <col min="2" max="5" width="0" style="1" hidden="1" customWidth="1"/>
    <col min="6" max="6" width="6" style="1" customWidth="1"/>
    <col min="7" max="7" width="6.85546875" style="1" customWidth="1"/>
    <col min="8" max="8" width="51.28515625" style="1" customWidth="1"/>
    <col min="9" max="9" width="14.28515625" style="1" customWidth="1"/>
    <col min="10" max="10" width="16.5703125" style="1" customWidth="1"/>
    <col min="11" max="11" width="19.28515625" style="1" customWidth="1"/>
    <col min="12" max="12" width="24.28515625" style="1" customWidth="1"/>
    <col min="13" max="19" width="8.85546875" style="1" customWidth="1"/>
    <col min="20" max="20" width="0" style="1" hidden="1" customWidth="1"/>
    <col min="21" max="16384" width="9.140625" style="1"/>
  </cols>
  <sheetData>
    <row r="1" spans="1:20" ht="18.75" x14ac:dyDescent="0.25">
      <c r="A1" s="4"/>
      <c r="B1" s="4"/>
      <c r="C1" s="44"/>
      <c r="D1" s="44"/>
      <c r="E1" s="44"/>
      <c r="F1" s="45"/>
      <c r="G1" s="45"/>
      <c r="H1" s="45"/>
      <c r="I1" s="44"/>
      <c r="J1" s="43"/>
      <c r="K1" s="42" t="s">
        <v>116</v>
      </c>
      <c r="L1" s="41"/>
      <c r="M1" s="41"/>
      <c r="N1" s="41"/>
      <c r="O1" s="41"/>
      <c r="P1" s="41"/>
      <c r="Q1" s="41"/>
      <c r="R1" s="41"/>
      <c r="S1" s="41"/>
      <c r="T1" s="41"/>
    </row>
    <row r="2" spans="1:20" ht="18.75" x14ac:dyDescent="0.25">
      <c r="A2" s="4"/>
      <c r="B2" s="4"/>
      <c r="C2" s="44"/>
      <c r="D2" s="44"/>
      <c r="E2" s="44"/>
      <c r="F2" s="45"/>
      <c r="G2" s="45"/>
      <c r="H2" s="45"/>
      <c r="I2" s="44"/>
      <c r="J2" s="43"/>
      <c r="K2" s="42" t="s">
        <v>110</v>
      </c>
      <c r="L2" s="41"/>
      <c r="M2" s="41"/>
      <c r="N2" s="41"/>
      <c r="O2" s="41"/>
      <c r="P2" s="41"/>
      <c r="Q2" s="41"/>
      <c r="R2" s="41"/>
      <c r="S2" s="41"/>
      <c r="T2" s="41"/>
    </row>
    <row r="3" spans="1:20" ht="18.75" x14ac:dyDescent="0.25">
      <c r="A3" s="4"/>
      <c r="B3" s="4"/>
      <c r="C3" s="44"/>
      <c r="D3" s="44"/>
      <c r="E3" s="44"/>
      <c r="F3" s="45"/>
      <c r="G3" s="45"/>
      <c r="H3" s="45"/>
      <c r="I3" s="44"/>
      <c r="J3" s="43"/>
      <c r="K3" s="42" t="s">
        <v>109</v>
      </c>
      <c r="L3" s="41"/>
      <c r="M3" s="41"/>
      <c r="N3" s="41"/>
      <c r="O3" s="41"/>
      <c r="P3" s="41"/>
      <c r="Q3" s="41"/>
      <c r="R3" s="41"/>
      <c r="S3" s="41"/>
      <c r="T3" s="41"/>
    </row>
    <row r="4" spans="1:20" ht="18.75" x14ac:dyDescent="0.25">
      <c r="A4" s="4"/>
      <c r="B4" s="4"/>
      <c r="C4" s="44"/>
      <c r="D4" s="44"/>
      <c r="E4" s="44"/>
      <c r="F4" s="45"/>
      <c r="G4" s="45"/>
      <c r="H4" s="45"/>
      <c r="I4" s="44"/>
      <c r="J4" s="43"/>
      <c r="K4" s="42" t="s">
        <v>114</v>
      </c>
      <c r="L4" s="41"/>
      <c r="M4" s="41"/>
      <c r="N4" s="41"/>
      <c r="O4" s="41"/>
      <c r="P4" s="41"/>
      <c r="Q4" s="41"/>
      <c r="R4" s="41"/>
      <c r="S4" s="41"/>
      <c r="T4" s="41"/>
    </row>
    <row r="5" spans="1:20" ht="15.75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2"/>
      <c r="L5" s="41"/>
      <c r="M5" s="41"/>
      <c r="N5" s="41"/>
      <c r="O5" s="41"/>
      <c r="P5" s="41"/>
      <c r="Q5" s="41"/>
      <c r="R5" s="41"/>
      <c r="S5" s="41"/>
      <c r="T5" s="41"/>
    </row>
    <row r="6" spans="1:20" ht="18.75" x14ac:dyDescent="0.25">
      <c r="A6" s="4"/>
      <c r="B6" s="4"/>
      <c r="C6" s="40"/>
      <c r="D6" s="40"/>
      <c r="E6" s="40"/>
      <c r="F6" s="52" t="s">
        <v>115</v>
      </c>
      <c r="G6" s="52"/>
      <c r="H6" s="52"/>
      <c r="I6" s="52"/>
      <c r="J6" s="52"/>
      <c r="K6" s="52"/>
      <c r="L6" s="52"/>
      <c r="M6" s="2"/>
      <c r="N6" s="2"/>
      <c r="O6" s="2"/>
      <c r="P6" s="2"/>
      <c r="Q6" s="2"/>
      <c r="R6" s="2"/>
      <c r="S6" s="2"/>
      <c r="T6" s="2"/>
    </row>
    <row r="7" spans="1:20" ht="15.75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 ht="15.75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2"/>
      <c r="L8" s="39" t="s">
        <v>108</v>
      </c>
      <c r="M8" s="2"/>
      <c r="N8" s="2"/>
      <c r="O8" s="2"/>
      <c r="P8" s="2"/>
      <c r="Q8" s="2"/>
      <c r="R8" s="2"/>
      <c r="S8" s="2"/>
      <c r="T8" s="2"/>
    </row>
    <row r="9" spans="1:20" ht="15.75" x14ac:dyDescent="0.25">
      <c r="A9" s="4"/>
      <c r="B9" s="4"/>
      <c r="C9" s="4"/>
      <c r="D9" s="4"/>
      <c r="E9" s="4"/>
      <c r="F9" s="55" t="s">
        <v>107</v>
      </c>
      <c r="G9" s="55"/>
      <c r="H9" s="53" t="s">
        <v>106</v>
      </c>
      <c r="I9" s="57" t="s">
        <v>105</v>
      </c>
      <c r="J9" s="59" t="s">
        <v>112</v>
      </c>
      <c r="K9" s="60" t="s">
        <v>111</v>
      </c>
      <c r="L9" s="60" t="s">
        <v>113</v>
      </c>
      <c r="M9" s="2"/>
      <c r="N9" s="2"/>
      <c r="O9" s="2"/>
      <c r="P9" s="2"/>
      <c r="Q9" s="2"/>
      <c r="R9" s="2"/>
      <c r="S9" s="2"/>
      <c r="T9" s="2"/>
    </row>
    <row r="10" spans="1:20" ht="63" x14ac:dyDescent="0.25">
      <c r="A10" s="4"/>
      <c r="B10" s="37"/>
      <c r="C10" s="38" t="s">
        <v>104</v>
      </c>
      <c r="D10" s="37" t="s">
        <v>103</v>
      </c>
      <c r="E10" s="37" t="s">
        <v>102</v>
      </c>
      <c r="F10" s="56"/>
      <c r="G10" s="56"/>
      <c r="H10" s="54"/>
      <c r="I10" s="58"/>
      <c r="J10" s="56"/>
      <c r="K10" s="61"/>
      <c r="L10" s="61"/>
      <c r="M10" s="2"/>
      <c r="N10" s="2"/>
      <c r="O10" s="2"/>
      <c r="P10" s="2"/>
      <c r="Q10" s="2"/>
      <c r="R10" s="2"/>
      <c r="S10" s="2"/>
      <c r="T10" s="2"/>
    </row>
    <row r="11" spans="1:20" ht="47.25" x14ac:dyDescent="0.25">
      <c r="A11" s="18"/>
      <c r="B11" s="17">
        <v>704</v>
      </c>
      <c r="C11" s="16" t="s">
        <v>85</v>
      </c>
      <c r="D11" s="62" t="s">
        <v>101</v>
      </c>
      <c r="E11" s="63"/>
      <c r="F11" s="29" t="s">
        <v>84</v>
      </c>
      <c r="G11" s="28" t="s">
        <v>6</v>
      </c>
      <c r="H11" s="27" t="s">
        <v>100</v>
      </c>
      <c r="I11" s="26" t="s">
        <v>6</v>
      </c>
      <c r="J11" s="25">
        <v>377483784.06</v>
      </c>
      <c r="K11" s="25">
        <f>K12</f>
        <v>352546553.44000006</v>
      </c>
      <c r="L11" s="25">
        <f>K11/J11*100</f>
        <v>93.393827318411056</v>
      </c>
      <c r="M11" s="10"/>
      <c r="N11" s="2"/>
      <c r="O11" s="2"/>
      <c r="P11" s="2"/>
      <c r="Q11" s="2"/>
      <c r="R11" s="2"/>
      <c r="S11" s="2"/>
      <c r="T11" s="2"/>
    </row>
    <row r="12" spans="1:20" ht="47.25" x14ac:dyDescent="0.25">
      <c r="A12" s="18"/>
      <c r="B12" s="17">
        <v>704</v>
      </c>
      <c r="C12" s="16" t="s">
        <v>85</v>
      </c>
      <c r="D12" s="11"/>
      <c r="E12" s="11" t="s">
        <v>99</v>
      </c>
      <c r="F12" s="24" t="s">
        <v>84</v>
      </c>
      <c r="G12" s="23" t="s">
        <v>45</v>
      </c>
      <c r="H12" s="22" t="s">
        <v>98</v>
      </c>
      <c r="I12" s="15" t="s">
        <v>6</v>
      </c>
      <c r="J12" s="21">
        <v>377483784.06</v>
      </c>
      <c r="K12" s="47">
        <f>K13+K14+K15+K16+K17+K18+K19+K20+K21</f>
        <v>352546553.44000006</v>
      </c>
      <c r="L12" s="25">
        <f t="shared" ref="L12:L54" si="0">K12/J12*100</f>
        <v>93.393827318411056</v>
      </c>
      <c r="M12" s="10"/>
      <c r="N12" s="2"/>
      <c r="O12" s="2"/>
      <c r="P12" s="2"/>
      <c r="Q12" s="2"/>
      <c r="R12" s="2"/>
      <c r="S12" s="2"/>
      <c r="T12" s="2"/>
    </row>
    <row r="13" spans="1:20" ht="47.25" x14ac:dyDescent="0.25">
      <c r="A13" s="18"/>
      <c r="B13" s="17">
        <v>704</v>
      </c>
      <c r="C13" s="16" t="s">
        <v>91</v>
      </c>
      <c r="D13" s="15" t="s">
        <v>84</v>
      </c>
      <c r="E13" s="15" t="s">
        <v>39</v>
      </c>
      <c r="F13" s="14"/>
      <c r="G13" s="13"/>
      <c r="H13" s="20" t="s">
        <v>97</v>
      </c>
      <c r="I13" s="11" t="s">
        <v>8</v>
      </c>
      <c r="J13" s="19">
        <v>300000</v>
      </c>
      <c r="K13" s="19">
        <v>153341.82</v>
      </c>
      <c r="L13" s="25">
        <f t="shared" si="0"/>
        <v>51.113939999999999</v>
      </c>
      <c r="M13" s="10"/>
      <c r="N13" s="2"/>
      <c r="O13" s="2"/>
      <c r="P13" s="2"/>
      <c r="Q13" s="2"/>
      <c r="R13" s="2"/>
      <c r="S13" s="2"/>
      <c r="T13" s="2"/>
    </row>
    <row r="14" spans="1:20" ht="47.25" x14ac:dyDescent="0.25">
      <c r="A14" s="18"/>
      <c r="B14" s="17">
        <v>704</v>
      </c>
      <c r="C14" s="16" t="s">
        <v>91</v>
      </c>
      <c r="D14" s="15" t="s">
        <v>84</v>
      </c>
      <c r="E14" s="15" t="s">
        <v>39</v>
      </c>
      <c r="F14" s="14"/>
      <c r="G14" s="13"/>
      <c r="H14" s="12" t="s">
        <v>96</v>
      </c>
      <c r="I14" s="11" t="s">
        <v>8</v>
      </c>
      <c r="J14" s="9">
        <v>257024</v>
      </c>
      <c r="K14" s="9">
        <v>257024</v>
      </c>
      <c r="L14" s="25">
        <f t="shared" si="0"/>
        <v>100</v>
      </c>
      <c r="M14" s="10"/>
      <c r="N14" s="2"/>
      <c r="O14" s="2"/>
      <c r="P14" s="2"/>
      <c r="Q14" s="2"/>
      <c r="R14" s="2"/>
      <c r="S14" s="2"/>
      <c r="T14" s="2"/>
    </row>
    <row r="15" spans="1:20" ht="47.25" x14ac:dyDescent="0.25">
      <c r="A15" s="18"/>
      <c r="B15" s="17">
        <v>775</v>
      </c>
      <c r="C15" s="16" t="s">
        <v>91</v>
      </c>
      <c r="D15" s="15" t="s">
        <v>84</v>
      </c>
      <c r="E15" s="15" t="s">
        <v>39</v>
      </c>
      <c r="F15" s="14"/>
      <c r="G15" s="13"/>
      <c r="H15" s="12" t="s">
        <v>95</v>
      </c>
      <c r="I15" s="11" t="s">
        <v>94</v>
      </c>
      <c r="J15" s="9">
        <v>1307225.1200000001</v>
      </c>
      <c r="K15" s="9">
        <v>1307225.1200000001</v>
      </c>
      <c r="L15" s="25">
        <f t="shared" si="0"/>
        <v>100</v>
      </c>
      <c r="M15" s="10"/>
      <c r="N15" s="2"/>
      <c r="O15" s="2"/>
      <c r="P15" s="2"/>
      <c r="Q15" s="2"/>
      <c r="R15" s="2"/>
      <c r="S15" s="2"/>
      <c r="T15" s="2"/>
    </row>
    <row r="16" spans="1:20" ht="47.25" x14ac:dyDescent="0.25">
      <c r="A16" s="18"/>
      <c r="B16" s="17">
        <v>704</v>
      </c>
      <c r="C16" s="16" t="s">
        <v>91</v>
      </c>
      <c r="D16" s="15" t="s">
        <v>84</v>
      </c>
      <c r="E16" s="15" t="s">
        <v>39</v>
      </c>
      <c r="F16" s="14"/>
      <c r="G16" s="13"/>
      <c r="H16" s="12" t="s">
        <v>93</v>
      </c>
      <c r="I16" s="11" t="s">
        <v>8</v>
      </c>
      <c r="J16" s="9">
        <v>829000</v>
      </c>
      <c r="K16" s="9">
        <v>554397.02</v>
      </c>
      <c r="L16" s="25">
        <f t="shared" si="0"/>
        <v>66.875394451145965</v>
      </c>
      <c r="M16" s="10"/>
      <c r="N16" s="2"/>
      <c r="O16" s="2"/>
      <c r="P16" s="2"/>
      <c r="Q16" s="2"/>
      <c r="R16" s="2"/>
      <c r="S16" s="2"/>
      <c r="T16" s="2"/>
    </row>
    <row r="17" spans="1:20" ht="31.5" x14ac:dyDescent="0.25">
      <c r="A17" s="18"/>
      <c r="B17" s="17">
        <v>704</v>
      </c>
      <c r="C17" s="16" t="s">
        <v>91</v>
      </c>
      <c r="D17" s="15" t="s">
        <v>84</v>
      </c>
      <c r="E17" s="15" t="s">
        <v>39</v>
      </c>
      <c r="F17" s="14"/>
      <c r="G17" s="13"/>
      <c r="H17" s="12" t="s">
        <v>92</v>
      </c>
      <c r="I17" s="11" t="s">
        <v>8</v>
      </c>
      <c r="J17" s="9">
        <v>15431746.33</v>
      </c>
      <c r="K17" s="9">
        <v>3180785.82</v>
      </c>
      <c r="L17" s="25">
        <f t="shared" si="0"/>
        <v>20.611962845814872</v>
      </c>
      <c r="M17" s="10"/>
      <c r="N17" s="2"/>
      <c r="O17" s="2"/>
      <c r="P17" s="2"/>
      <c r="Q17" s="2"/>
      <c r="R17" s="2"/>
      <c r="S17" s="2"/>
      <c r="T17" s="2"/>
    </row>
    <row r="18" spans="1:20" ht="31.5" x14ac:dyDescent="0.25">
      <c r="A18" s="18"/>
      <c r="B18" s="17">
        <v>704</v>
      </c>
      <c r="C18" s="16" t="s">
        <v>91</v>
      </c>
      <c r="D18" s="15" t="s">
        <v>84</v>
      </c>
      <c r="E18" s="15" t="s">
        <v>39</v>
      </c>
      <c r="F18" s="14"/>
      <c r="G18" s="13"/>
      <c r="H18" s="12" t="s">
        <v>90</v>
      </c>
      <c r="I18" s="11" t="s">
        <v>8</v>
      </c>
      <c r="J18" s="9">
        <v>15419382.33</v>
      </c>
      <c r="K18" s="9">
        <v>3168421.82</v>
      </c>
      <c r="L18" s="25">
        <f t="shared" si="0"/>
        <v>20.548305711542724</v>
      </c>
      <c r="M18" s="10"/>
      <c r="N18" s="2"/>
      <c r="O18" s="2"/>
      <c r="P18" s="2"/>
      <c r="Q18" s="2"/>
      <c r="R18" s="2"/>
      <c r="S18" s="2"/>
      <c r="T18" s="2"/>
    </row>
    <row r="19" spans="1:20" ht="31.5" x14ac:dyDescent="0.25">
      <c r="A19" s="18"/>
      <c r="B19" s="17">
        <v>704</v>
      </c>
      <c r="C19" s="16" t="s">
        <v>89</v>
      </c>
      <c r="D19" s="15" t="s">
        <v>84</v>
      </c>
      <c r="E19" s="15" t="s">
        <v>39</v>
      </c>
      <c r="F19" s="14"/>
      <c r="G19" s="13"/>
      <c r="H19" s="12" t="s">
        <v>88</v>
      </c>
      <c r="I19" s="11" t="s">
        <v>8</v>
      </c>
      <c r="J19" s="9">
        <v>16070807.34</v>
      </c>
      <c r="K19" s="9">
        <v>16056766.32</v>
      </c>
      <c r="L19" s="25">
        <f t="shared" si="0"/>
        <v>99.912630276109084</v>
      </c>
      <c r="M19" s="10"/>
      <c r="N19" s="2"/>
      <c r="O19" s="2"/>
      <c r="P19" s="2"/>
      <c r="Q19" s="2"/>
      <c r="R19" s="2"/>
      <c r="S19" s="2"/>
      <c r="T19" s="2"/>
    </row>
    <row r="20" spans="1:20" ht="31.5" x14ac:dyDescent="0.25">
      <c r="A20" s="18"/>
      <c r="B20" s="17">
        <v>704</v>
      </c>
      <c r="C20" s="16" t="s">
        <v>87</v>
      </c>
      <c r="D20" s="15" t="s">
        <v>84</v>
      </c>
      <c r="E20" s="15" t="s">
        <v>39</v>
      </c>
      <c r="F20" s="14"/>
      <c r="G20" s="13"/>
      <c r="H20" s="12" t="s">
        <v>86</v>
      </c>
      <c r="I20" s="11" t="s">
        <v>8</v>
      </c>
      <c r="J20" s="9">
        <v>290229160</v>
      </c>
      <c r="K20" s="9">
        <v>290229159.99000001</v>
      </c>
      <c r="L20" s="25">
        <f t="shared" si="0"/>
        <v>99.99999999655445</v>
      </c>
      <c r="M20" s="10"/>
      <c r="N20" s="2"/>
      <c r="O20" s="2"/>
      <c r="P20" s="2"/>
      <c r="Q20" s="2"/>
      <c r="R20" s="2"/>
      <c r="S20" s="2"/>
      <c r="T20" s="2"/>
    </row>
    <row r="21" spans="1:20" ht="31.5" x14ac:dyDescent="0.25">
      <c r="A21" s="18"/>
      <c r="B21" s="17">
        <v>704</v>
      </c>
      <c r="C21" s="16" t="s">
        <v>85</v>
      </c>
      <c r="D21" s="26" t="s">
        <v>84</v>
      </c>
      <c r="E21" s="26" t="s">
        <v>39</v>
      </c>
      <c r="F21" s="34"/>
      <c r="G21" s="33"/>
      <c r="H21" s="32" t="s">
        <v>83</v>
      </c>
      <c r="I21" s="31" t="s">
        <v>8</v>
      </c>
      <c r="J21" s="30">
        <v>37639438.939999998</v>
      </c>
      <c r="K21" s="30">
        <v>37639431.530000001</v>
      </c>
      <c r="L21" s="25">
        <f t="shared" si="0"/>
        <v>99.99998031320284</v>
      </c>
      <c r="M21" s="10"/>
      <c r="N21" s="2"/>
      <c r="O21" s="2"/>
      <c r="P21" s="2"/>
      <c r="Q21" s="2"/>
      <c r="R21" s="2"/>
      <c r="S21" s="2"/>
      <c r="T21" s="2"/>
    </row>
    <row r="22" spans="1:20" ht="47.25" x14ac:dyDescent="0.25">
      <c r="A22" s="18"/>
      <c r="B22" s="17">
        <v>704</v>
      </c>
      <c r="C22" s="16" t="s">
        <v>71</v>
      </c>
      <c r="D22" s="62" t="s">
        <v>82</v>
      </c>
      <c r="E22" s="63"/>
      <c r="F22" s="29" t="s">
        <v>70</v>
      </c>
      <c r="G22" s="28" t="s">
        <v>6</v>
      </c>
      <c r="H22" s="27" t="s">
        <v>81</v>
      </c>
      <c r="I22" s="26" t="s">
        <v>6</v>
      </c>
      <c r="J22" s="25">
        <v>26055404.300000001</v>
      </c>
      <c r="K22" s="46">
        <f>K23+K25</f>
        <v>25617384.899999999</v>
      </c>
      <c r="L22" s="25">
        <f t="shared" si="0"/>
        <v>98.31889233052506</v>
      </c>
      <c r="M22" s="10"/>
      <c r="N22" s="2"/>
      <c r="O22" s="2"/>
      <c r="P22" s="2"/>
      <c r="Q22" s="2"/>
      <c r="R22" s="2"/>
      <c r="S22" s="2"/>
      <c r="T22" s="2"/>
    </row>
    <row r="23" spans="1:20" ht="78.75" x14ac:dyDescent="0.25">
      <c r="A23" s="18"/>
      <c r="B23" s="17">
        <v>704</v>
      </c>
      <c r="C23" s="16" t="s">
        <v>77</v>
      </c>
      <c r="D23" s="11"/>
      <c r="E23" s="11" t="s">
        <v>80</v>
      </c>
      <c r="F23" s="24" t="s">
        <v>70</v>
      </c>
      <c r="G23" s="23" t="s">
        <v>79</v>
      </c>
      <c r="H23" s="22" t="s">
        <v>78</v>
      </c>
      <c r="I23" s="15" t="s">
        <v>6</v>
      </c>
      <c r="J23" s="21">
        <v>23529411.989999998</v>
      </c>
      <c r="K23" s="47">
        <f>K24</f>
        <v>23517384.899999999</v>
      </c>
      <c r="L23" s="25">
        <f t="shared" si="0"/>
        <v>99.948884867989435</v>
      </c>
      <c r="M23" s="10"/>
      <c r="N23" s="2"/>
      <c r="O23" s="2"/>
      <c r="P23" s="2"/>
      <c r="Q23" s="2"/>
      <c r="R23" s="2"/>
      <c r="S23" s="2"/>
      <c r="T23" s="2"/>
    </row>
    <row r="24" spans="1:20" ht="47.25" x14ac:dyDescent="0.25">
      <c r="A24" s="18"/>
      <c r="B24" s="17">
        <v>704</v>
      </c>
      <c r="C24" s="16" t="s">
        <v>77</v>
      </c>
      <c r="D24" s="15" t="s">
        <v>70</v>
      </c>
      <c r="E24" s="15" t="s">
        <v>76</v>
      </c>
      <c r="F24" s="34"/>
      <c r="G24" s="33"/>
      <c r="H24" s="36" t="s">
        <v>75</v>
      </c>
      <c r="I24" s="31" t="s">
        <v>8</v>
      </c>
      <c r="J24" s="35">
        <v>23529411.989999998</v>
      </c>
      <c r="K24" s="51">
        <v>23517384.899999999</v>
      </c>
      <c r="L24" s="25">
        <f t="shared" si="0"/>
        <v>99.948884867989435</v>
      </c>
      <c r="M24" s="10"/>
      <c r="N24" s="2"/>
      <c r="O24" s="2"/>
      <c r="P24" s="2"/>
      <c r="Q24" s="2"/>
      <c r="R24" s="2"/>
      <c r="S24" s="2"/>
      <c r="T24" s="2"/>
    </row>
    <row r="25" spans="1:20" ht="47.25" x14ac:dyDescent="0.25">
      <c r="A25" s="18"/>
      <c r="B25" s="17">
        <v>704</v>
      </c>
      <c r="C25" s="16" t="s">
        <v>71</v>
      </c>
      <c r="D25" s="15"/>
      <c r="E25" s="15" t="s">
        <v>74</v>
      </c>
      <c r="F25" s="24" t="s">
        <v>70</v>
      </c>
      <c r="G25" s="23" t="s">
        <v>73</v>
      </c>
      <c r="H25" s="22" t="s">
        <v>72</v>
      </c>
      <c r="I25" s="15" t="s">
        <v>6</v>
      </c>
      <c r="J25" s="21">
        <v>2525992.31</v>
      </c>
      <c r="K25" s="47">
        <f>K26</f>
        <v>2100000</v>
      </c>
      <c r="L25" s="25">
        <f t="shared" si="0"/>
        <v>83.135645017066579</v>
      </c>
      <c r="M25" s="10"/>
      <c r="N25" s="2"/>
      <c r="O25" s="2"/>
      <c r="P25" s="2"/>
      <c r="Q25" s="2"/>
      <c r="R25" s="2"/>
      <c r="S25" s="2"/>
      <c r="T25" s="2"/>
    </row>
    <row r="26" spans="1:20" ht="31.5" x14ac:dyDescent="0.25">
      <c r="A26" s="18"/>
      <c r="B26" s="17">
        <v>704</v>
      </c>
      <c r="C26" s="16" t="s">
        <v>71</v>
      </c>
      <c r="D26" s="26" t="s">
        <v>70</v>
      </c>
      <c r="E26" s="26" t="s">
        <v>69</v>
      </c>
      <c r="F26" s="34"/>
      <c r="G26" s="33"/>
      <c r="H26" s="36" t="s">
        <v>68</v>
      </c>
      <c r="I26" s="31" t="s">
        <v>8</v>
      </c>
      <c r="J26" s="35">
        <v>2525992.31</v>
      </c>
      <c r="K26" s="51">
        <v>2100000</v>
      </c>
      <c r="L26" s="25">
        <f t="shared" si="0"/>
        <v>83.135645017066579</v>
      </c>
      <c r="M26" s="10"/>
      <c r="N26" s="2"/>
      <c r="O26" s="2"/>
      <c r="P26" s="2"/>
      <c r="Q26" s="2"/>
      <c r="R26" s="2"/>
      <c r="S26" s="2"/>
      <c r="T26" s="2"/>
    </row>
    <row r="27" spans="1:20" ht="47.25" x14ac:dyDescent="0.25">
      <c r="A27" s="18"/>
      <c r="B27" s="17">
        <v>704</v>
      </c>
      <c r="C27" s="16" t="s">
        <v>61</v>
      </c>
      <c r="D27" s="62" t="s">
        <v>67</v>
      </c>
      <c r="E27" s="63"/>
      <c r="F27" s="29" t="s">
        <v>60</v>
      </c>
      <c r="G27" s="28" t="s">
        <v>6</v>
      </c>
      <c r="H27" s="27" t="s">
        <v>66</v>
      </c>
      <c r="I27" s="26" t="s">
        <v>6</v>
      </c>
      <c r="J27" s="25">
        <v>4435449.32</v>
      </c>
      <c r="K27" s="46">
        <f>K28</f>
        <v>4185449.32</v>
      </c>
      <c r="L27" s="25">
        <f t="shared" si="0"/>
        <v>94.363592457866247</v>
      </c>
      <c r="M27" s="10"/>
      <c r="N27" s="2"/>
      <c r="O27" s="2"/>
      <c r="P27" s="2"/>
      <c r="Q27" s="2"/>
      <c r="R27" s="2"/>
      <c r="S27" s="2"/>
      <c r="T27" s="2"/>
    </row>
    <row r="28" spans="1:20" ht="31.5" x14ac:dyDescent="0.25">
      <c r="A28" s="18"/>
      <c r="B28" s="17">
        <v>704</v>
      </c>
      <c r="C28" s="16" t="s">
        <v>61</v>
      </c>
      <c r="D28" s="11"/>
      <c r="E28" s="11" t="s">
        <v>65</v>
      </c>
      <c r="F28" s="24" t="s">
        <v>60</v>
      </c>
      <c r="G28" s="23" t="s">
        <v>45</v>
      </c>
      <c r="H28" s="22" t="s">
        <v>64</v>
      </c>
      <c r="I28" s="15" t="s">
        <v>6</v>
      </c>
      <c r="J28" s="21">
        <v>4435449.32</v>
      </c>
      <c r="K28" s="21">
        <f>K29+K30</f>
        <v>4185449.32</v>
      </c>
      <c r="L28" s="25">
        <f t="shared" si="0"/>
        <v>94.363592457866247</v>
      </c>
      <c r="M28" s="10"/>
      <c r="N28" s="2"/>
      <c r="O28" s="2"/>
      <c r="P28" s="2"/>
      <c r="Q28" s="2"/>
      <c r="R28" s="2"/>
      <c r="S28" s="2"/>
      <c r="T28" s="2"/>
    </row>
    <row r="29" spans="1:20" ht="47.25" x14ac:dyDescent="0.25">
      <c r="A29" s="18"/>
      <c r="B29" s="17">
        <v>741</v>
      </c>
      <c r="C29" s="16" t="s">
        <v>61</v>
      </c>
      <c r="D29" s="15" t="s">
        <v>60</v>
      </c>
      <c r="E29" s="15" t="s">
        <v>39</v>
      </c>
      <c r="F29" s="14"/>
      <c r="G29" s="13"/>
      <c r="H29" s="20" t="s">
        <v>63</v>
      </c>
      <c r="I29" s="11" t="s">
        <v>62</v>
      </c>
      <c r="J29" s="19">
        <v>3685500</v>
      </c>
      <c r="K29" s="19">
        <v>3685500</v>
      </c>
      <c r="L29" s="25">
        <f t="shared" si="0"/>
        <v>100</v>
      </c>
      <c r="M29" s="10"/>
      <c r="N29" s="2"/>
      <c r="O29" s="2"/>
      <c r="P29" s="2"/>
      <c r="Q29" s="2"/>
      <c r="R29" s="2"/>
      <c r="S29" s="2"/>
      <c r="T29" s="2"/>
    </row>
    <row r="30" spans="1:20" ht="63" x14ac:dyDescent="0.25">
      <c r="A30" s="18"/>
      <c r="B30" s="17">
        <v>704</v>
      </c>
      <c r="C30" s="16" t="s">
        <v>61</v>
      </c>
      <c r="D30" s="26" t="s">
        <v>60</v>
      </c>
      <c r="E30" s="26" t="s">
        <v>39</v>
      </c>
      <c r="F30" s="34"/>
      <c r="G30" s="33"/>
      <c r="H30" s="32" t="s">
        <v>59</v>
      </c>
      <c r="I30" s="31" t="s">
        <v>8</v>
      </c>
      <c r="J30" s="30">
        <v>749949.32</v>
      </c>
      <c r="K30" s="30">
        <v>499949.32</v>
      </c>
      <c r="L30" s="25">
        <f t="shared" si="0"/>
        <v>66.664414070006757</v>
      </c>
      <c r="M30" s="10"/>
      <c r="N30" s="2"/>
      <c r="O30" s="2"/>
      <c r="P30" s="2"/>
      <c r="Q30" s="2"/>
      <c r="R30" s="2"/>
      <c r="S30" s="2"/>
      <c r="T30" s="2"/>
    </row>
    <row r="31" spans="1:20" ht="47.25" x14ac:dyDescent="0.25">
      <c r="A31" s="18"/>
      <c r="B31" s="17">
        <v>704</v>
      </c>
      <c r="C31" s="16" t="s">
        <v>51</v>
      </c>
      <c r="D31" s="62" t="s">
        <v>58</v>
      </c>
      <c r="E31" s="63"/>
      <c r="F31" s="29" t="s">
        <v>50</v>
      </c>
      <c r="G31" s="28" t="s">
        <v>6</v>
      </c>
      <c r="H31" s="27" t="s">
        <v>57</v>
      </c>
      <c r="I31" s="26" t="s">
        <v>6</v>
      </c>
      <c r="J31" s="25">
        <v>105412729.94</v>
      </c>
      <c r="K31" s="46">
        <f>K32</f>
        <v>46732763.880000003</v>
      </c>
      <c r="L31" s="25">
        <f t="shared" si="0"/>
        <v>44.33313121346908</v>
      </c>
      <c r="M31" s="10"/>
      <c r="N31" s="2"/>
      <c r="O31" s="2"/>
      <c r="P31" s="2"/>
      <c r="Q31" s="2"/>
      <c r="R31" s="2"/>
      <c r="S31" s="2"/>
      <c r="T31" s="2"/>
    </row>
    <row r="32" spans="1:20" ht="47.25" x14ac:dyDescent="0.25">
      <c r="A32" s="18"/>
      <c r="B32" s="17">
        <v>704</v>
      </c>
      <c r="C32" s="16" t="s">
        <v>51</v>
      </c>
      <c r="D32" s="11"/>
      <c r="E32" s="11" t="s">
        <v>56</v>
      </c>
      <c r="F32" s="24" t="s">
        <v>50</v>
      </c>
      <c r="G32" s="23" t="s">
        <v>25</v>
      </c>
      <c r="H32" s="22" t="s">
        <v>55</v>
      </c>
      <c r="I32" s="15" t="s">
        <v>6</v>
      </c>
      <c r="J32" s="21">
        <v>105412729.94</v>
      </c>
      <c r="K32" s="47">
        <f>K33+K34+K35</f>
        <v>46732763.880000003</v>
      </c>
      <c r="L32" s="25">
        <f t="shared" si="0"/>
        <v>44.33313121346908</v>
      </c>
      <c r="M32" s="10"/>
      <c r="N32" s="2"/>
      <c r="O32" s="2"/>
      <c r="P32" s="2"/>
      <c r="Q32" s="2"/>
      <c r="R32" s="2"/>
      <c r="S32" s="2"/>
      <c r="T32" s="2"/>
    </row>
    <row r="33" spans="1:20" ht="47.25" x14ac:dyDescent="0.25">
      <c r="A33" s="18"/>
      <c r="B33" s="17">
        <v>704</v>
      </c>
      <c r="C33" s="16" t="s">
        <v>53</v>
      </c>
      <c r="D33" s="15" t="s">
        <v>50</v>
      </c>
      <c r="E33" s="15" t="s">
        <v>19</v>
      </c>
      <c r="F33" s="14"/>
      <c r="G33" s="13"/>
      <c r="H33" s="20" t="s">
        <v>54</v>
      </c>
      <c r="I33" s="11" t="s">
        <v>8</v>
      </c>
      <c r="J33" s="19">
        <v>104893176.94</v>
      </c>
      <c r="K33" s="48">
        <v>46213211</v>
      </c>
      <c r="L33" s="25">
        <f t="shared" si="0"/>
        <v>44.057404254648944</v>
      </c>
      <c r="M33" s="10"/>
      <c r="N33" s="2"/>
      <c r="O33" s="2"/>
      <c r="P33" s="2"/>
      <c r="Q33" s="2"/>
      <c r="R33" s="2"/>
      <c r="S33" s="2"/>
      <c r="T33" s="2"/>
    </row>
    <row r="34" spans="1:20" ht="31.5" x14ac:dyDescent="0.25">
      <c r="A34" s="18"/>
      <c r="B34" s="17">
        <v>704</v>
      </c>
      <c r="C34" s="16" t="s">
        <v>53</v>
      </c>
      <c r="D34" s="15" t="s">
        <v>50</v>
      </c>
      <c r="E34" s="15" t="s">
        <v>19</v>
      </c>
      <c r="F34" s="14"/>
      <c r="G34" s="13"/>
      <c r="H34" s="12" t="s">
        <v>52</v>
      </c>
      <c r="I34" s="11" t="s">
        <v>8</v>
      </c>
      <c r="J34" s="9">
        <v>19632</v>
      </c>
      <c r="K34" s="50">
        <v>19632</v>
      </c>
      <c r="L34" s="25">
        <f t="shared" si="0"/>
        <v>100</v>
      </c>
      <c r="M34" s="10"/>
      <c r="N34" s="2"/>
      <c r="O34" s="2"/>
      <c r="P34" s="2"/>
      <c r="Q34" s="2"/>
      <c r="R34" s="2"/>
      <c r="S34" s="2"/>
      <c r="T34" s="2"/>
    </row>
    <row r="35" spans="1:20" ht="63" x14ac:dyDescent="0.25">
      <c r="A35" s="18"/>
      <c r="B35" s="17">
        <v>704</v>
      </c>
      <c r="C35" s="16" t="s">
        <v>51</v>
      </c>
      <c r="D35" s="26" t="s">
        <v>50</v>
      </c>
      <c r="E35" s="26" t="s">
        <v>19</v>
      </c>
      <c r="F35" s="34"/>
      <c r="G35" s="33"/>
      <c r="H35" s="32" t="s">
        <v>49</v>
      </c>
      <c r="I35" s="31" t="s">
        <v>8</v>
      </c>
      <c r="J35" s="30">
        <v>499921</v>
      </c>
      <c r="K35" s="49">
        <v>499920.88</v>
      </c>
      <c r="L35" s="25">
        <f t="shared" si="0"/>
        <v>99.999975996207397</v>
      </c>
      <c r="M35" s="10"/>
      <c r="N35" s="2"/>
      <c r="O35" s="2"/>
      <c r="P35" s="2"/>
      <c r="Q35" s="2"/>
      <c r="R35" s="2"/>
      <c r="S35" s="2"/>
      <c r="T35" s="2"/>
    </row>
    <row r="36" spans="1:20" ht="47.25" x14ac:dyDescent="0.25">
      <c r="A36" s="18"/>
      <c r="B36" s="17">
        <v>757</v>
      </c>
      <c r="C36" s="16" t="s">
        <v>41</v>
      </c>
      <c r="D36" s="62" t="s">
        <v>48</v>
      </c>
      <c r="E36" s="63"/>
      <c r="F36" s="29" t="s">
        <v>40</v>
      </c>
      <c r="G36" s="28" t="s">
        <v>6</v>
      </c>
      <c r="H36" s="27" t="s">
        <v>47</v>
      </c>
      <c r="I36" s="26" t="s">
        <v>6</v>
      </c>
      <c r="J36" s="25">
        <v>884295.99</v>
      </c>
      <c r="K36" s="46">
        <f>K37</f>
        <v>884295.99</v>
      </c>
      <c r="L36" s="25">
        <f t="shared" si="0"/>
        <v>100</v>
      </c>
      <c r="M36" s="10"/>
      <c r="N36" s="2"/>
      <c r="O36" s="2"/>
      <c r="P36" s="2"/>
      <c r="Q36" s="2"/>
      <c r="R36" s="2"/>
      <c r="S36" s="2"/>
      <c r="T36" s="2"/>
    </row>
    <row r="37" spans="1:20" ht="31.5" x14ac:dyDescent="0.25">
      <c r="A37" s="18"/>
      <c r="B37" s="17">
        <v>757</v>
      </c>
      <c r="C37" s="16" t="s">
        <v>41</v>
      </c>
      <c r="D37" s="11"/>
      <c r="E37" s="11" t="s">
        <v>46</v>
      </c>
      <c r="F37" s="24" t="s">
        <v>40</v>
      </c>
      <c r="G37" s="23" t="s">
        <v>45</v>
      </c>
      <c r="H37" s="22" t="s">
        <v>44</v>
      </c>
      <c r="I37" s="15" t="s">
        <v>6</v>
      </c>
      <c r="J37" s="21">
        <v>884295.99</v>
      </c>
      <c r="K37" s="21">
        <f>K38+K39+K40</f>
        <v>884295.99</v>
      </c>
      <c r="L37" s="25">
        <f t="shared" si="0"/>
        <v>100</v>
      </c>
      <c r="M37" s="10"/>
      <c r="N37" s="2"/>
      <c r="O37" s="2"/>
      <c r="P37" s="2"/>
      <c r="Q37" s="2"/>
      <c r="R37" s="2"/>
      <c r="S37" s="2"/>
      <c r="T37" s="2"/>
    </row>
    <row r="38" spans="1:20" ht="31.5" x14ac:dyDescent="0.25">
      <c r="A38" s="18"/>
      <c r="B38" s="17">
        <v>704</v>
      </c>
      <c r="C38" s="16" t="s">
        <v>41</v>
      </c>
      <c r="D38" s="15" t="s">
        <v>40</v>
      </c>
      <c r="E38" s="15" t="s">
        <v>39</v>
      </c>
      <c r="F38" s="14"/>
      <c r="G38" s="13"/>
      <c r="H38" s="20" t="s">
        <v>43</v>
      </c>
      <c r="I38" s="11" t="s">
        <v>8</v>
      </c>
      <c r="J38" s="19">
        <v>25000</v>
      </c>
      <c r="K38" s="19">
        <v>25000</v>
      </c>
      <c r="L38" s="25">
        <f t="shared" si="0"/>
        <v>100</v>
      </c>
      <c r="M38" s="10"/>
      <c r="N38" s="2"/>
      <c r="O38" s="2"/>
      <c r="P38" s="2"/>
      <c r="Q38" s="2"/>
      <c r="R38" s="2"/>
      <c r="S38" s="2"/>
      <c r="T38" s="2"/>
    </row>
    <row r="39" spans="1:20" ht="47.25" x14ac:dyDescent="0.25">
      <c r="A39" s="18"/>
      <c r="B39" s="17">
        <v>704</v>
      </c>
      <c r="C39" s="16" t="s">
        <v>41</v>
      </c>
      <c r="D39" s="15" t="s">
        <v>40</v>
      </c>
      <c r="E39" s="15" t="s">
        <v>39</v>
      </c>
      <c r="F39" s="14"/>
      <c r="G39" s="13"/>
      <c r="H39" s="12" t="s">
        <v>42</v>
      </c>
      <c r="I39" s="11" t="s">
        <v>8</v>
      </c>
      <c r="J39" s="9">
        <v>27829</v>
      </c>
      <c r="K39" s="9">
        <v>27829</v>
      </c>
      <c r="L39" s="25">
        <f t="shared" si="0"/>
        <v>100</v>
      </c>
      <c r="M39" s="10"/>
      <c r="N39" s="2"/>
      <c r="O39" s="2"/>
      <c r="P39" s="2"/>
      <c r="Q39" s="2"/>
      <c r="R39" s="2"/>
      <c r="S39" s="2"/>
      <c r="T39" s="2"/>
    </row>
    <row r="40" spans="1:20" ht="63" x14ac:dyDescent="0.25">
      <c r="A40" s="18"/>
      <c r="B40" s="17">
        <v>757</v>
      </c>
      <c r="C40" s="16" t="s">
        <v>41</v>
      </c>
      <c r="D40" s="26" t="s">
        <v>40</v>
      </c>
      <c r="E40" s="26" t="s">
        <v>39</v>
      </c>
      <c r="F40" s="34"/>
      <c r="G40" s="33"/>
      <c r="H40" s="32" t="s">
        <v>38</v>
      </c>
      <c r="I40" s="31" t="s">
        <v>37</v>
      </c>
      <c r="J40" s="30">
        <v>831466.99</v>
      </c>
      <c r="K40" s="30">
        <v>831466.99</v>
      </c>
      <c r="L40" s="25">
        <f t="shared" si="0"/>
        <v>100</v>
      </c>
      <c r="M40" s="10"/>
      <c r="N40" s="2"/>
      <c r="O40" s="2"/>
      <c r="P40" s="2"/>
      <c r="Q40" s="2"/>
      <c r="R40" s="2"/>
      <c r="S40" s="2"/>
      <c r="T40" s="2"/>
    </row>
    <row r="41" spans="1:20" ht="47.25" x14ac:dyDescent="0.25">
      <c r="A41" s="18"/>
      <c r="B41" s="17">
        <v>704</v>
      </c>
      <c r="C41" s="16" t="s">
        <v>31</v>
      </c>
      <c r="D41" s="62" t="s">
        <v>36</v>
      </c>
      <c r="E41" s="63"/>
      <c r="F41" s="29" t="s">
        <v>30</v>
      </c>
      <c r="G41" s="28" t="s">
        <v>6</v>
      </c>
      <c r="H41" s="27" t="s">
        <v>35</v>
      </c>
      <c r="I41" s="26" t="s">
        <v>6</v>
      </c>
      <c r="J41" s="25">
        <v>5341445.42</v>
      </c>
      <c r="K41" s="46">
        <f>K42</f>
        <v>3191444.9299999997</v>
      </c>
      <c r="L41" s="25">
        <f t="shared" si="0"/>
        <v>59.748713673086627</v>
      </c>
      <c r="M41" s="10"/>
      <c r="N41" s="2"/>
      <c r="O41" s="2"/>
      <c r="P41" s="2"/>
      <c r="Q41" s="2"/>
      <c r="R41" s="2"/>
      <c r="S41" s="2"/>
      <c r="T41" s="2"/>
    </row>
    <row r="42" spans="1:20" ht="63" x14ac:dyDescent="0.25">
      <c r="A42" s="18"/>
      <c r="B42" s="17">
        <v>704</v>
      </c>
      <c r="C42" s="16" t="s">
        <v>31</v>
      </c>
      <c r="D42" s="11"/>
      <c r="E42" s="11" t="s">
        <v>34</v>
      </c>
      <c r="F42" s="24" t="s">
        <v>30</v>
      </c>
      <c r="G42" s="23" t="s">
        <v>25</v>
      </c>
      <c r="H42" s="22" t="s">
        <v>33</v>
      </c>
      <c r="I42" s="15" t="s">
        <v>6</v>
      </c>
      <c r="J42" s="21">
        <v>5341445.42</v>
      </c>
      <c r="K42" s="47">
        <f>K43+K44</f>
        <v>3191444.9299999997</v>
      </c>
      <c r="L42" s="25">
        <f t="shared" si="0"/>
        <v>59.748713673086627</v>
      </c>
      <c r="M42" s="10"/>
      <c r="N42" s="2"/>
      <c r="O42" s="2"/>
      <c r="P42" s="2"/>
      <c r="Q42" s="2"/>
      <c r="R42" s="2"/>
      <c r="S42" s="2"/>
      <c r="T42" s="2"/>
    </row>
    <row r="43" spans="1:20" ht="31.5" x14ac:dyDescent="0.25">
      <c r="A43" s="18"/>
      <c r="B43" s="17">
        <v>704</v>
      </c>
      <c r="C43" s="16" t="s">
        <v>31</v>
      </c>
      <c r="D43" s="15" t="s">
        <v>30</v>
      </c>
      <c r="E43" s="15" t="s">
        <v>19</v>
      </c>
      <c r="F43" s="14"/>
      <c r="G43" s="13"/>
      <c r="H43" s="20" t="s">
        <v>32</v>
      </c>
      <c r="I43" s="11" t="s">
        <v>8</v>
      </c>
      <c r="J43" s="19">
        <v>4547501.54</v>
      </c>
      <c r="K43" s="48">
        <v>2397501.0499999998</v>
      </c>
      <c r="L43" s="25">
        <f t="shared" si="0"/>
        <v>52.72128066173233</v>
      </c>
      <c r="M43" s="10"/>
      <c r="N43" s="2"/>
      <c r="O43" s="2"/>
      <c r="P43" s="2"/>
      <c r="Q43" s="2"/>
      <c r="R43" s="2"/>
      <c r="S43" s="2"/>
      <c r="T43" s="2"/>
    </row>
    <row r="44" spans="1:20" ht="31.5" x14ac:dyDescent="0.25">
      <c r="A44" s="18"/>
      <c r="B44" s="17">
        <v>704</v>
      </c>
      <c r="C44" s="16" t="s">
        <v>31</v>
      </c>
      <c r="D44" s="26" t="s">
        <v>30</v>
      </c>
      <c r="E44" s="26" t="s">
        <v>19</v>
      </c>
      <c r="F44" s="34"/>
      <c r="G44" s="33"/>
      <c r="H44" s="32" t="s">
        <v>29</v>
      </c>
      <c r="I44" s="31" t="s">
        <v>8</v>
      </c>
      <c r="J44" s="30">
        <v>793943.88</v>
      </c>
      <c r="K44" s="49">
        <v>793943.88</v>
      </c>
      <c r="L44" s="25">
        <f t="shared" si="0"/>
        <v>100</v>
      </c>
      <c r="M44" s="10"/>
      <c r="N44" s="2"/>
      <c r="O44" s="2"/>
      <c r="P44" s="2"/>
      <c r="Q44" s="2"/>
      <c r="R44" s="2"/>
      <c r="S44" s="2"/>
      <c r="T44" s="2"/>
    </row>
    <row r="45" spans="1:20" ht="47.25" x14ac:dyDescent="0.25">
      <c r="A45" s="18"/>
      <c r="B45" s="17">
        <v>704</v>
      </c>
      <c r="C45" s="16" t="s">
        <v>21</v>
      </c>
      <c r="D45" s="62" t="s">
        <v>28</v>
      </c>
      <c r="E45" s="63"/>
      <c r="F45" s="29" t="s">
        <v>20</v>
      </c>
      <c r="G45" s="28" t="s">
        <v>6</v>
      </c>
      <c r="H45" s="27" t="s">
        <v>27</v>
      </c>
      <c r="I45" s="26" t="s">
        <v>6</v>
      </c>
      <c r="J45" s="25">
        <v>44149986.280000001</v>
      </c>
      <c r="K45" s="46">
        <f>K46</f>
        <v>44061486.279999994</v>
      </c>
      <c r="L45" s="25">
        <f t="shared" si="0"/>
        <v>99.799546936574927</v>
      </c>
      <c r="M45" s="10"/>
      <c r="N45" s="2"/>
      <c r="O45" s="2"/>
      <c r="P45" s="2"/>
      <c r="Q45" s="2"/>
      <c r="R45" s="2"/>
      <c r="S45" s="2"/>
      <c r="T45" s="2"/>
    </row>
    <row r="46" spans="1:20" ht="47.25" x14ac:dyDescent="0.25">
      <c r="A46" s="18"/>
      <c r="B46" s="17">
        <v>704</v>
      </c>
      <c r="C46" s="16" t="s">
        <v>21</v>
      </c>
      <c r="D46" s="11"/>
      <c r="E46" s="11" t="s">
        <v>26</v>
      </c>
      <c r="F46" s="24" t="s">
        <v>20</v>
      </c>
      <c r="G46" s="23" t="s">
        <v>25</v>
      </c>
      <c r="H46" s="22" t="s">
        <v>24</v>
      </c>
      <c r="I46" s="15" t="s">
        <v>6</v>
      </c>
      <c r="J46" s="21">
        <v>44149986.280000001</v>
      </c>
      <c r="K46" s="21">
        <f>K47+K48+K49</f>
        <v>44061486.279999994</v>
      </c>
      <c r="L46" s="25">
        <f t="shared" si="0"/>
        <v>99.799546936574927</v>
      </c>
      <c r="M46" s="10"/>
      <c r="N46" s="2"/>
      <c r="O46" s="2"/>
      <c r="P46" s="2"/>
      <c r="Q46" s="2"/>
      <c r="R46" s="2"/>
      <c r="S46" s="2"/>
      <c r="T46" s="2"/>
    </row>
    <row r="47" spans="1:20" ht="63" x14ac:dyDescent="0.25">
      <c r="A47" s="18"/>
      <c r="B47" s="17">
        <v>704</v>
      </c>
      <c r="C47" s="16" t="s">
        <v>21</v>
      </c>
      <c r="D47" s="15" t="s">
        <v>20</v>
      </c>
      <c r="E47" s="15" t="s">
        <v>19</v>
      </c>
      <c r="F47" s="14"/>
      <c r="G47" s="13"/>
      <c r="H47" s="20" t="s">
        <v>23</v>
      </c>
      <c r="I47" s="11" t="s">
        <v>8</v>
      </c>
      <c r="J47" s="19">
        <v>42871965.659999996</v>
      </c>
      <c r="K47" s="19">
        <v>42783465.659999996</v>
      </c>
      <c r="L47" s="25">
        <f t="shared" si="0"/>
        <v>99.79357139651151</v>
      </c>
      <c r="M47" s="10"/>
      <c r="N47" s="2"/>
      <c r="O47" s="2"/>
      <c r="P47" s="2"/>
      <c r="Q47" s="2"/>
      <c r="R47" s="2"/>
      <c r="S47" s="2"/>
      <c r="T47" s="2"/>
    </row>
    <row r="48" spans="1:20" ht="47.25" x14ac:dyDescent="0.25">
      <c r="A48" s="18"/>
      <c r="B48" s="17">
        <v>704</v>
      </c>
      <c r="C48" s="16" t="s">
        <v>21</v>
      </c>
      <c r="D48" s="15" t="s">
        <v>20</v>
      </c>
      <c r="E48" s="15" t="s">
        <v>19</v>
      </c>
      <c r="F48" s="14"/>
      <c r="G48" s="13"/>
      <c r="H48" s="12" t="s">
        <v>22</v>
      </c>
      <c r="I48" s="11" t="s">
        <v>8</v>
      </c>
      <c r="J48" s="9">
        <v>310370.05</v>
      </c>
      <c r="K48" s="9">
        <v>310370.05</v>
      </c>
      <c r="L48" s="25">
        <f t="shared" si="0"/>
        <v>100</v>
      </c>
      <c r="M48" s="10"/>
      <c r="N48" s="2"/>
      <c r="O48" s="2"/>
      <c r="P48" s="2"/>
      <c r="Q48" s="2"/>
      <c r="R48" s="2"/>
      <c r="S48" s="2"/>
      <c r="T48" s="2"/>
    </row>
    <row r="49" spans="1:20" ht="63" x14ac:dyDescent="0.25">
      <c r="A49" s="18"/>
      <c r="B49" s="17">
        <v>704</v>
      </c>
      <c r="C49" s="16" t="s">
        <v>21</v>
      </c>
      <c r="D49" s="26" t="s">
        <v>20</v>
      </c>
      <c r="E49" s="26" t="s">
        <v>19</v>
      </c>
      <c r="F49" s="34"/>
      <c r="G49" s="33"/>
      <c r="H49" s="32" t="s">
        <v>18</v>
      </c>
      <c r="I49" s="31" t="s">
        <v>8</v>
      </c>
      <c r="J49" s="30">
        <v>967650.57</v>
      </c>
      <c r="K49" s="30">
        <v>967650.57</v>
      </c>
      <c r="L49" s="25">
        <f t="shared" si="0"/>
        <v>100</v>
      </c>
      <c r="M49" s="10"/>
      <c r="N49" s="2"/>
      <c r="O49" s="2"/>
      <c r="P49" s="2"/>
      <c r="Q49" s="2"/>
      <c r="R49" s="2"/>
      <c r="S49" s="2"/>
      <c r="T49" s="2"/>
    </row>
    <row r="50" spans="1:20" ht="31.5" x14ac:dyDescent="0.25">
      <c r="A50" s="18"/>
      <c r="B50" s="17">
        <v>704</v>
      </c>
      <c r="C50" s="16" t="s">
        <v>7</v>
      </c>
      <c r="D50" s="62" t="s">
        <v>17</v>
      </c>
      <c r="E50" s="63"/>
      <c r="F50" s="29" t="s">
        <v>10</v>
      </c>
      <c r="G50" s="28" t="s">
        <v>6</v>
      </c>
      <c r="H50" s="27" t="s">
        <v>16</v>
      </c>
      <c r="I50" s="26" t="s">
        <v>6</v>
      </c>
      <c r="J50" s="25">
        <v>33605056.219999999</v>
      </c>
      <c r="K50" s="46">
        <f>K51</f>
        <v>16402406.16</v>
      </c>
      <c r="L50" s="25">
        <f t="shared" si="0"/>
        <v>48.809340036866629</v>
      </c>
      <c r="M50" s="10"/>
      <c r="N50" s="2"/>
      <c r="O50" s="2"/>
      <c r="P50" s="2"/>
      <c r="Q50" s="2"/>
      <c r="R50" s="2"/>
      <c r="S50" s="2"/>
      <c r="T50" s="2"/>
    </row>
    <row r="51" spans="1:20" ht="31.5" x14ac:dyDescent="0.25">
      <c r="A51" s="18"/>
      <c r="B51" s="17">
        <v>704</v>
      </c>
      <c r="C51" s="16" t="s">
        <v>7</v>
      </c>
      <c r="D51" s="11"/>
      <c r="E51" s="11" t="s">
        <v>15</v>
      </c>
      <c r="F51" s="24" t="s">
        <v>10</v>
      </c>
      <c r="G51" s="23" t="s">
        <v>14</v>
      </c>
      <c r="H51" s="22" t="s">
        <v>13</v>
      </c>
      <c r="I51" s="15" t="s">
        <v>6</v>
      </c>
      <c r="J51" s="21">
        <v>33605056.219999999</v>
      </c>
      <c r="K51" s="21">
        <f>K52+K53</f>
        <v>16402406.16</v>
      </c>
      <c r="L51" s="25">
        <f t="shared" si="0"/>
        <v>48.809340036866629</v>
      </c>
      <c r="M51" s="10"/>
      <c r="N51" s="2"/>
      <c r="O51" s="2"/>
      <c r="P51" s="2"/>
      <c r="Q51" s="2"/>
      <c r="R51" s="2"/>
      <c r="S51" s="2"/>
      <c r="T51" s="2"/>
    </row>
    <row r="52" spans="1:20" ht="31.5" x14ac:dyDescent="0.25">
      <c r="A52" s="18"/>
      <c r="B52" s="17">
        <v>704</v>
      </c>
      <c r="C52" s="16" t="s">
        <v>12</v>
      </c>
      <c r="D52" s="15" t="s">
        <v>10</v>
      </c>
      <c r="E52" s="15" t="s">
        <v>9</v>
      </c>
      <c r="F52" s="14"/>
      <c r="G52" s="13"/>
      <c r="H52" s="20" t="s">
        <v>11</v>
      </c>
      <c r="I52" s="11" t="s">
        <v>8</v>
      </c>
      <c r="J52" s="19">
        <v>1500000</v>
      </c>
      <c r="K52" s="19">
        <v>15632</v>
      </c>
      <c r="L52" s="25">
        <f t="shared" si="0"/>
        <v>1.0421333333333334</v>
      </c>
      <c r="M52" s="10"/>
      <c r="N52" s="2"/>
      <c r="O52" s="2"/>
      <c r="P52" s="2"/>
      <c r="Q52" s="2"/>
      <c r="R52" s="2"/>
      <c r="S52" s="2"/>
      <c r="T52" s="2"/>
    </row>
    <row r="53" spans="1:20" ht="63" x14ac:dyDescent="0.25">
      <c r="A53" s="18"/>
      <c r="B53" s="17">
        <v>704</v>
      </c>
      <c r="C53" s="16" t="s">
        <v>7</v>
      </c>
      <c r="D53" s="15" t="s">
        <v>10</v>
      </c>
      <c r="E53" s="15" t="s">
        <v>9</v>
      </c>
      <c r="F53" s="14"/>
      <c r="G53" s="13"/>
      <c r="H53" s="12" t="s">
        <v>5</v>
      </c>
      <c r="I53" s="11" t="s">
        <v>8</v>
      </c>
      <c r="J53" s="9">
        <v>32105056.219999999</v>
      </c>
      <c r="K53" s="9">
        <v>16386774.16</v>
      </c>
      <c r="L53" s="25">
        <f t="shared" si="0"/>
        <v>51.041100964625564</v>
      </c>
      <c r="M53" s="10"/>
      <c r="N53" s="2"/>
      <c r="O53" s="2"/>
      <c r="P53" s="2"/>
      <c r="Q53" s="2"/>
      <c r="R53" s="2"/>
      <c r="S53" s="2"/>
      <c r="T53" s="2"/>
    </row>
    <row r="54" spans="1:20" ht="15.75" x14ac:dyDescent="0.25">
      <c r="A54" s="4"/>
      <c r="B54" s="8"/>
      <c r="C54" s="7"/>
      <c r="D54" s="7"/>
      <c r="E54" s="7"/>
      <c r="F54" s="57" t="s">
        <v>4</v>
      </c>
      <c r="G54" s="53"/>
      <c r="H54" s="53"/>
      <c r="I54" s="6"/>
      <c r="J54" s="5">
        <v>597368151.52999997</v>
      </c>
      <c r="K54" s="5">
        <f>K11+K22+K27+K31+K36+K41+K45+K50</f>
        <v>493621784.90000004</v>
      </c>
      <c r="L54" s="9">
        <f t="shared" si="0"/>
        <v>82.632758983839167</v>
      </c>
      <c r="M54" s="2"/>
      <c r="N54" s="2"/>
      <c r="O54" s="2"/>
      <c r="P54" s="2"/>
      <c r="Q54" s="2"/>
      <c r="R54" s="2"/>
      <c r="S54" s="2"/>
      <c r="T54" s="2"/>
    </row>
    <row r="55" spans="1:20" ht="15" customHeight="1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2"/>
      <c r="L55" s="2"/>
      <c r="M55" s="2"/>
      <c r="N55" s="2"/>
      <c r="O55" s="2"/>
      <c r="P55" s="2"/>
      <c r="Q55" s="2"/>
      <c r="R55" s="2"/>
      <c r="S55" s="2"/>
      <c r="T55" s="2"/>
    </row>
    <row r="56" spans="1:20" ht="15" customHeight="1" x14ac:dyDescent="0.25">
      <c r="A56" s="4"/>
      <c r="B56" s="4"/>
      <c r="C56" s="4"/>
      <c r="D56" s="4"/>
      <c r="E56" s="4"/>
      <c r="F56" s="4"/>
      <c r="G56" s="4"/>
      <c r="H56" s="4" t="s">
        <v>3</v>
      </c>
      <c r="I56" s="4"/>
      <c r="J56" s="4"/>
      <c r="K56" s="2"/>
      <c r="L56" s="2"/>
      <c r="M56" s="2"/>
      <c r="N56" s="2"/>
      <c r="O56" s="2"/>
      <c r="P56" s="2"/>
      <c r="Q56" s="2"/>
      <c r="R56" s="2"/>
      <c r="S56" s="2"/>
      <c r="T56" s="2"/>
    </row>
    <row r="57" spans="1:20" ht="15" customHeight="1" x14ac:dyDescent="0.25">
      <c r="A57" s="4"/>
      <c r="B57" s="4"/>
      <c r="C57" s="4"/>
      <c r="D57" s="4"/>
      <c r="E57" s="4"/>
      <c r="F57" s="4"/>
      <c r="G57" s="4"/>
      <c r="H57" s="4" t="s">
        <v>2</v>
      </c>
      <c r="I57" s="4"/>
      <c r="J57" s="4"/>
      <c r="K57" s="2"/>
      <c r="L57" s="2"/>
      <c r="M57" s="2"/>
      <c r="N57" s="2"/>
      <c r="O57" s="2"/>
      <c r="P57" s="2"/>
      <c r="Q57" s="2"/>
      <c r="R57" s="2"/>
      <c r="S57" s="2"/>
      <c r="T57" s="2"/>
    </row>
    <row r="58" spans="1:20" ht="15" customHeight="1" x14ac:dyDescent="0.25">
      <c r="A58" s="4"/>
      <c r="B58" s="4"/>
      <c r="C58" s="4"/>
      <c r="D58" s="4"/>
      <c r="E58" s="4"/>
      <c r="F58" s="4"/>
      <c r="G58" s="4"/>
      <c r="H58" s="4" t="s">
        <v>1</v>
      </c>
      <c r="I58" s="4"/>
      <c r="J58" s="4"/>
      <c r="K58" s="2"/>
      <c r="L58" s="2"/>
      <c r="M58" s="2"/>
      <c r="N58" s="2"/>
      <c r="O58" s="2"/>
      <c r="P58" s="2"/>
      <c r="Q58" s="2"/>
      <c r="R58" s="2"/>
      <c r="S58" s="2"/>
      <c r="T58" s="2"/>
    </row>
    <row r="59" spans="1:20" ht="15" customHeight="1" x14ac:dyDescent="0.25">
      <c r="A59" s="2"/>
      <c r="B59" s="2"/>
      <c r="C59" s="2"/>
      <c r="D59" s="2"/>
      <c r="E59" s="2"/>
      <c r="F59" s="2"/>
      <c r="G59" s="2"/>
      <c r="H59" s="3" t="s">
        <v>0</v>
      </c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</row>
  </sheetData>
  <mergeCells count="16">
    <mergeCell ref="F54:H54"/>
    <mergeCell ref="D11:E11"/>
    <mergeCell ref="D22:E22"/>
    <mergeCell ref="D27:E27"/>
    <mergeCell ref="D31:E31"/>
    <mergeCell ref="D36:E36"/>
    <mergeCell ref="D41:E41"/>
    <mergeCell ref="D45:E45"/>
    <mergeCell ref="D50:E50"/>
    <mergeCell ref="F6:L6"/>
    <mergeCell ref="H9:H10"/>
    <mergeCell ref="F9:G10"/>
    <mergeCell ref="I9:I10"/>
    <mergeCell ref="J9:J10"/>
    <mergeCell ref="K9:K10"/>
    <mergeCell ref="L9:L10"/>
  </mergeCells>
  <phoneticPr fontId="0" type="noConversion"/>
  <pageMargins left="0.74803149606299213" right="0.35433070866141736" top="0.59055118110236227" bottom="0.59055118110236227" header="0.51181102362204722" footer="0.51181102362204722"/>
  <pageSetup paperSize="9" scale="61" firstPageNumber="65" fitToHeight="0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в. зеленцова</dc:creator>
  <cp:lastModifiedBy>Анна Г. Богомолова</cp:lastModifiedBy>
  <cp:lastPrinted>2020-03-02T10:27:21Z</cp:lastPrinted>
  <dcterms:created xsi:type="dcterms:W3CDTF">2019-12-06T10:39:41Z</dcterms:created>
  <dcterms:modified xsi:type="dcterms:W3CDTF">2020-03-02T10:27:27Z</dcterms:modified>
</cp:coreProperties>
</file>