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/>
</workbook>
</file>

<file path=xl/calcChain.xml><?xml version="1.0" encoding="utf-8"?>
<calcChain xmlns="http://schemas.openxmlformats.org/spreadsheetml/2006/main">
  <c r="E51" i="2" l="1"/>
  <c r="D51" i="2"/>
  <c r="E50" i="2"/>
  <c r="D50" i="2"/>
  <c r="E41" i="2" l="1"/>
  <c r="D41" i="2"/>
  <c r="E37" i="2"/>
  <c r="D37" i="2"/>
  <c r="E35" i="2"/>
  <c r="D35" i="2"/>
  <c r="E13" i="2" l="1"/>
  <c r="E12" i="2" s="1"/>
  <c r="D13" i="2"/>
  <c r="D12" i="2" s="1"/>
  <c r="D49" i="2" l="1"/>
  <c r="E52" i="2" l="1"/>
  <c r="E49" i="2" s="1"/>
  <c r="E34" i="2" l="1"/>
  <c r="D34" i="2"/>
  <c r="E33" i="2"/>
  <c r="D33" i="2"/>
  <c r="E11" i="2"/>
  <c r="D11" i="2"/>
  <c r="D48" i="2"/>
  <c r="E48" i="2"/>
  <c r="E27" i="2" l="1"/>
  <c r="E26" i="2" s="1"/>
  <c r="E10" i="2" s="1"/>
  <c r="E53" i="2" s="1"/>
  <c r="D27" i="2"/>
  <c r="D26" i="2" s="1"/>
  <c r="D10" i="2" s="1"/>
  <c r="D53" i="2" s="1"/>
</calcChain>
</file>

<file path=xl/sharedStrings.xml><?xml version="1.0" encoding="utf-8"?>
<sst xmlns="http://schemas.openxmlformats.org/spreadsheetml/2006/main" count="96" uniqueCount="96">
  <si>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</si>
  <si>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</si>
  <si>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2023 и 2024 годов</t>
  </si>
  <si>
    <t>Код бюджетной классификации РФ</t>
  </si>
  <si>
    <t>Наименование доходов</t>
  </si>
  <si>
    <t xml:space="preserve">2023 год 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</si>
  <si>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</si>
  <si>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</si>
  <si>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</si>
  <si>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</si>
  <si>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</si>
  <si>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</si>
  <si>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</si>
  <si>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</si>
  <si>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</si>
  <si>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</si>
  <si>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</si>
  <si>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</si>
  <si>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</si>
  <si>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</si>
  <si>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</si>
  <si>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</si>
  <si>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</si>
  <si>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</si>
  <si>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</si>
  <si>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</si>
  <si>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</si>
  <si>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</si>
  <si>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</si>
  <si>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</si>
  <si>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</si>
  <si>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</si>
  <si>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</si>
  <si>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</si>
  <si>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</si>
  <si>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</si>
  <si>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</si>
  <si>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</si>
  <si>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</si>
  <si>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</si>
  <si>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</si>
  <si>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</si>
  <si>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</si>
  <si>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</si>
  <si>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</si>
  <si>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</si>
  <si>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</si>
  <si>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</si>
  <si>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</si>
  <si>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</si>
  <si>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</si>
  <si>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</si>
  <si>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</si>
  <si>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</si>
  <si>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</si>
  <si>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</si>
  <si>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</si>
  <si>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</si>
  <si>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</si>
  <si>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</si>
  <si>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</si>
  <si>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</si>
  <si>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</si>
  <si>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</si>
  <si>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</si>
  <si>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</si>
  <si>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</si>
  <si>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</si>
  <si>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</si>
  <si>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</si>
  <si>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</si>
  <si>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</si>
  <si>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</si>
  <si>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</si>
  <si>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</si>
  <si>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</si>
  <si>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</si>
  <si>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</si>
  <si>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</si>
  <si>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</si>
  <si>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</si>
  <si>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</si>
  <si>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</si>
  <si>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</si>
  <si>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</si>
  <si>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</si>
  <si>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</si>
  <si>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</si>
  <si>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</si>
  <si>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</si>
  <si>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</si>
  <si>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</si>
  <si>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</si>
  <si>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</si>
  <si>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</si>
  <si>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>от  09.12.2021          № 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</si>
</sst>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10" applyNumberFormat="0" applyAlignment="0" applyProtection="0"/>
    <xf numFmtId="0" fontId="10" fillId="27" borderId="11" applyNumberFormat="0" applyAlignment="0" applyProtection="0"/>
    <xf numFmtId="0" fontId="11" fillId="27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8" borderId="1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1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zoomScaleNormal="100" workbookViewId="0">
      <selection activeCell="C4" sqref="C4:E4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4"/>
      <c r="B1" s="24"/>
      <c r="C1" s="24" t="s">
        <v>87</v>
      </c>
      <c r="D1" s="24"/>
      <c r="E1" s="24"/>
    </row>
    <row r="2" spans="1:5" ht="18.75" customHeight="1" x14ac:dyDescent="0.3">
      <c r="A2" s="24"/>
      <c r="B2" s="24"/>
      <c r="C2" s="24" t="s">
        <v>0</v>
      </c>
      <c r="D2" s="24"/>
      <c r="E2" s="24"/>
    </row>
    <row r="3" spans="1:5" ht="18.75" customHeight="1" x14ac:dyDescent="0.3">
      <c r="A3" s="24"/>
      <c r="B3" s="24"/>
      <c r="C3" s="24" t="s">
        <v>1</v>
      </c>
      <c r="D3" s="24"/>
      <c r="E3" s="24"/>
    </row>
    <row r="4" spans="1:5" ht="18.75" customHeight="1" x14ac:dyDescent="0.3">
      <c r="A4" s="24"/>
      <c r="B4" s="24"/>
      <c r="C4" s="24" t="s">
        <v>95</v>
      </c>
      <c r="D4" s="24"/>
      <c r="E4" s="24"/>
    </row>
    <row r="5" spans="1:5" ht="18.75" customHeight="1" x14ac:dyDescent="0.25">
      <c r="A5" s="1"/>
      <c r="B5" s="1"/>
      <c r="C5" s="1"/>
      <c r="D5" s="1"/>
      <c r="E5" s="1"/>
    </row>
    <row r="6" spans="1:5" ht="54.75" customHeight="1" x14ac:dyDescent="0.3">
      <c r="A6" s="26" t="s">
        <v>2</v>
      </c>
      <c r="B6" s="26"/>
      <c r="C6" s="26"/>
      <c r="D6" s="26"/>
      <c r="E6" s="26"/>
    </row>
    <row r="7" spans="1:5" ht="19.5" customHeight="1" x14ac:dyDescent="0.3">
      <c r="A7" s="13"/>
      <c r="B7" s="13"/>
      <c r="C7" s="13"/>
      <c r="D7" s="13"/>
      <c r="E7" s="14" t="s">
        <v>90</v>
      </c>
    </row>
    <row r="8" spans="1:5" ht="18.75" customHeight="1" x14ac:dyDescent="0.3">
      <c r="A8" s="27" t="s">
        <v>3</v>
      </c>
      <c r="B8" s="29" t="s">
        <v>4</v>
      </c>
      <c r="C8" s="30"/>
      <c r="D8" s="10" t="s">
        <v>5</v>
      </c>
      <c r="E8" s="10" t="s">
        <v>6</v>
      </c>
    </row>
    <row r="9" spans="1:5" ht="17.399999999999999" x14ac:dyDescent="0.3">
      <c r="A9" s="28"/>
      <c r="B9" s="31"/>
      <c r="C9" s="32"/>
      <c r="D9" s="11"/>
      <c r="E9" s="11"/>
    </row>
    <row r="10" spans="1:5" ht="18.75" customHeight="1" x14ac:dyDescent="0.3">
      <c r="A10" s="3" t="s">
        <v>7</v>
      </c>
      <c r="B10" s="21" t="s">
        <v>8</v>
      </c>
      <c r="C10" s="21"/>
      <c r="D10" s="7">
        <f>D11+D26</f>
        <v>1831306072</v>
      </c>
      <c r="E10" s="7">
        <f>E11+E26</f>
        <v>1882228124</v>
      </c>
    </row>
    <row r="11" spans="1:5" ht="18.75" customHeight="1" x14ac:dyDescent="0.3">
      <c r="A11" s="3"/>
      <c r="B11" s="19" t="s">
        <v>69</v>
      </c>
      <c r="C11" s="20"/>
      <c r="D11" s="7">
        <f>D12+D14+D16+D19+D23</f>
        <v>1643700762</v>
      </c>
      <c r="E11" s="7">
        <f>E12+E14+E16+E19+E23</f>
        <v>1716478473</v>
      </c>
    </row>
    <row r="12" spans="1:5" ht="22.5" customHeight="1" x14ac:dyDescent="0.3">
      <c r="A12" s="3" t="s">
        <v>9</v>
      </c>
      <c r="B12" s="21" t="s">
        <v>10</v>
      </c>
      <c r="C12" s="21"/>
      <c r="D12" s="7">
        <f>D13</f>
        <v>1310059847</v>
      </c>
      <c r="E12" s="7">
        <f>E13</f>
        <v>1378248892</v>
      </c>
    </row>
    <row r="13" spans="1:5" ht="18" x14ac:dyDescent="0.3">
      <c r="A13" s="5" t="s">
        <v>11</v>
      </c>
      <c r="B13" s="16" t="s">
        <v>12</v>
      </c>
      <c r="C13" s="16"/>
      <c r="D13" s="8">
        <f>1271817729+38242118</f>
        <v>1310059847</v>
      </c>
      <c r="E13" s="8">
        <f>1337979943+40268949</f>
        <v>1378248892</v>
      </c>
    </row>
    <row r="14" spans="1:5" ht="60.75" customHeight="1" x14ac:dyDescent="0.3">
      <c r="A14" s="3" t="s">
        <v>13</v>
      </c>
      <c r="B14" s="21" t="s">
        <v>14</v>
      </c>
      <c r="C14" s="21"/>
      <c r="D14" s="7">
        <v>14020460</v>
      </c>
      <c r="E14" s="7">
        <v>14815150</v>
      </c>
    </row>
    <row r="15" spans="1:5" ht="40.5" customHeight="1" x14ac:dyDescent="0.3">
      <c r="A15" s="5" t="s">
        <v>15</v>
      </c>
      <c r="B15" s="16" t="s">
        <v>16</v>
      </c>
      <c r="C15" s="16"/>
      <c r="D15" s="8">
        <v>14020460</v>
      </c>
      <c r="E15" s="8">
        <v>14815150</v>
      </c>
    </row>
    <row r="16" spans="1:5" ht="24.75" customHeight="1" x14ac:dyDescent="0.3">
      <c r="A16" s="3" t="s">
        <v>17</v>
      </c>
      <c r="B16" s="21" t="s">
        <v>18</v>
      </c>
      <c r="C16" s="21"/>
      <c r="D16" s="7">
        <v>43711295</v>
      </c>
      <c r="E16" s="7">
        <v>43725307</v>
      </c>
    </row>
    <row r="17" spans="1:6" ht="27.75" customHeight="1" x14ac:dyDescent="0.3">
      <c r="A17" s="5" t="s">
        <v>19</v>
      </c>
      <c r="B17" s="16" t="s">
        <v>20</v>
      </c>
      <c r="C17" s="16"/>
      <c r="D17" s="8">
        <v>1077845</v>
      </c>
      <c r="E17" s="8">
        <v>1091857</v>
      </c>
    </row>
    <row r="18" spans="1:6" ht="39" customHeight="1" x14ac:dyDescent="0.3">
      <c r="A18" s="5" t="s">
        <v>21</v>
      </c>
      <c r="B18" s="16" t="s">
        <v>22</v>
      </c>
      <c r="C18" s="16"/>
      <c r="D18" s="8">
        <v>42633450</v>
      </c>
      <c r="E18" s="8">
        <v>42633450</v>
      </c>
    </row>
    <row r="19" spans="1:6" ht="25.5" customHeight="1" x14ac:dyDescent="0.3">
      <c r="A19" s="3" t="s">
        <v>23</v>
      </c>
      <c r="B19" s="21" t="s">
        <v>24</v>
      </c>
      <c r="C19" s="21"/>
      <c r="D19" s="7">
        <v>244798160</v>
      </c>
      <c r="E19" s="7">
        <v>248332124</v>
      </c>
    </row>
    <row r="20" spans="1:6" ht="96" customHeight="1" x14ac:dyDescent="0.3">
      <c r="A20" s="5" t="s">
        <v>84</v>
      </c>
      <c r="B20" s="16" t="s">
        <v>25</v>
      </c>
      <c r="C20" s="16"/>
      <c r="D20" s="8">
        <v>78789554</v>
      </c>
      <c r="E20" s="8">
        <v>80647400</v>
      </c>
    </row>
    <row r="21" spans="1:6" ht="96" customHeight="1" x14ac:dyDescent="0.3">
      <c r="A21" s="5" t="s">
        <v>85</v>
      </c>
      <c r="B21" s="16" t="s">
        <v>26</v>
      </c>
      <c r="C21" s="16"/>
      <c r="D21" s="8">
        <v>142843504</v>
      </c>
      <c r="E21" s="8">
        <v>144122271</v>
      </c>
    </row>
    <row r="22" spans="1:6" ht="94.5" customHeight="1" x14ac:dyDescent="0.3">
      <c r="A22" s="5" t="s">
        <v>86</v>
      </c>
      <c r="B22" s="16" t="s">
        <v>27</v>
      </c>
      <c r="C22" s="16"/>
      <c r="D22" s="8">
        <v>23165102</v>
      </c>
      <c r="E22" s="8">
        <v>23562453</v>
      </c>
    </row>
    <row r="23" spans="1:6" ht="30.75" customHeight="1" x14ac:dyDescent="0.3">
      <c r="A23" s="3" t="s">
        <v>28</v>
      </c>
      <c r="B23" s="21" t="s">
        <v>29</v>
      </c>
      <c r="C23" s="21"/>
      <c r="D23" s="7">
        <v>31111000</v>
      </c>
      <c r="E23" s="7">
        <v>31357000</v>
      </c>
    </row>
    <row r="24" spans="1:6" s="6" customFormat="1" ht="43.5" customHeight="1" x14ac:dyDescent="0.3">
      <c r="A24" s="5" t="s">
        <v>30</v>
      </c>
      <c r="B24" s="16" t="s">
        <v>31</v>
      </c>
      <c r="C24" s="16"/>
      <c r="D24" s="8">
        <v>30760000</v>
      </c>
      <c r="E24" s="8">
        <v>31006000</v>
      </c>
    </row>
    <row r="25" spans="1:6" s="6" customFormat="1" ht="58.5" customHeight="1" x14ac:dyDescent="0.3">
      <c r="A25" s="5" t="s">
        <v>32</v>
      </c>
      <c r="B25" s="16" t="s">
        <v>33</v>
      </c>
      <c r="C25" s="16"/>
      <c r="D25" s="8">
        <v>351000</v>
      </c>
      <c r="E25" s="8">
        <v>351000</v>
      </c>
    </row>
    <row r="26" spans="1:6" s="6" customFormat="1" ht="21" customHeight="1" x14ac:dyDescent="0.3">
      <c r="A26" s="5"/>
      <c r="B26" s="19" t="s">
        <v>78</v>
      </c>
      <c r="C26" s="20"/>
      <c r="D26" s="7">
        <f>D27+D35+D37+D41+D45</f>
        <v>187605310</v>
      </c>
      <c r="E26" s="7">
        <f>E27+E35+E37+E41+E45</f>
        <v>165749651</v>
      </c>
    </row>
    <row r="27" spans="1:6" ht="56.25" customHeight="1" x14ac:dyDescent="0.3">
      <c r="A27" s="3" t="s">
        <v>34</v>
      </c>
      <c r="B27" s="21" t="s">
        <v>35</v>
      </c>
      <c r="C27" s="21"/>
      <c r="D27" s="7">
        <f>D28+D29+D30+D31+D32+D33+D34</f>
        <v>121184550</v>
      </c>
      <c r="E27" s="7">
        <f>E28+E29+E30+E31+E32+E33+E34</f>
        <v>114727957</v>
      </c>
    </row>
    <row r="28" spans="1:6" ht="114.75" customHeight="1" x14ac:dyDescent="0.3">
      <c r="A28" s="5" t="s">
        <v>79</v>
      </c>
      <c r="B28" s="16" t="s">
        <v>36</v>
      </c>
      <c r="C28" s="16"/>
      <c r="D28" s="8">
        <v>66332900</v>
      </c>
      <c r="E28" s="8">
        <v>59570600</v>
      </c>
      <c r="F28" s="12"/>
    </row>
    <row r="29" spans="1:6" ht="97.5" customHeight="1" x14ac:dyDescent="0.3">
      <c r="A29" s="5" t="s">
        <v>80</v>
      </c>
      <c r="B29" s="16" t="s">
        <v>37</v>
      </c>
      <c r="C29" s="16"/>
      <c r="D29" s="8">
        <v>6358500</v>
      </c>
      <c r="E29" s="8">
        <v>6611500</v>
      </c>
    </row>
    <row r="30" spans="1:6" ht="94.5" customHeight="1" x14ac:dyDescent="0.3">
      <c r="A30" s="5" t="s">
        <v>81</v>
      </c>
      <c r="B30" s="16" t="s">
        <v>38</v>
      </c>
      <c r="C30" s="16"/>
      <c r="D30" s="8">
        <v>5758200</v>
      </c>
      <c r="E30" s="8">
        <v>5884700</v>
      </c>
    </row>
    <row r="31" spans="1:6" ht="155.25" customHeight="1" x14ac:dyDescent="0.3">
      <c r="A31" s="5" t="s">
        <v>82</v>
      </c>
      <c r="B31" s="16" t="s">
        <v>39</v>
      </c>
      <c r="C31" s="16"/>
      <c r="D31" s="8">
        <v>8700</v>
      </c>
      <c r="E31" s="8">
        <v>8700</v>
      </c>
    </row>
    <row r="32" spans="1:6" ht="56.25" customHeight="1" x14ac:dyDescent="0.3">
      <c r="A32" s="5" t="s">
        <v>83</v>
      </c>
      <c r="B32" s="16" t="s">
        <v>40</v>
      </c>
      <c r="C32" s="16"/>
      <c r="D32" s="8">
        <v>500000</v>
      </c>
      <c r="E32" s="8">
        <v>500000</v>
      </c>
    </row>
    <row r="33" spans="1:5" ht="113.25" customHeight="1" x14ac:dyDescent="0.3">
      <c r="A33" s="5" t="s">
        <v>89</v>
      </c>
      <c r="B33" s="16" t="s">
        <v>88</v>
      </c>
      <c r="C33" s="16"/>
      <c r="D33" s="8">
        <f>41776250-884400-3053057</f>
        <v>37838793</v>
      </c>
      <c r="E33" s="8">
        <f>41702457-919400-3253057</f>
        <v>37530000</v>
      </c>
    </row>
    <row r="34" spans="1:5" ht="136.5" customHeight="1" x14ac:dyDescent="0.3">
      <c r="A34" s="5" t="s">
        <v>91</v>
      </c>
      <c r="B34" s="17" t="s">
        <v>92</v>
      </c>
      <c r="C34" s="23"/>
      <c r="D34" s="8">
        <f>884400+3053057+450000</f>
        <v>4387457</v>
      </c>
      <c r="E34" s="8">
        <f>919400+3253057+450000</f>
        <v>4622457</v>
      </c>
    </row>
    <row r="35" spans="1:5" ht="39.75" customHeight="1" x14ac:dyDescent="0.3">
      <c r="A35" s="3" t="s">
        <v>41</v>
      </c>
      <c r="B35" s="21" t="s">
        <v>42</v>
      </c>
      <c r="C35" s="21"/>
      <c r="D35" s="7">
        <f>D36</f>
        <v>15524385</v>
      </c>
      <c r="E35" s="7">
        <f>E36</f>
        <v>2479719</v>
      </c>
    </row>
    <row r="36" spans="1:5" ht="25.5" customHeight="1" x14ac:dyDescent="0.3">
      <c r="A36" s="5" t="s">
        <v>43</v>
      </c>
      <c r="B36" s="16" t="s">
        <v>44</v>
      </c>
      <c r="C36" s="16"/>
      <c r="D36" s="8">
        <v>15524385</v>
      </c>
      <c r="E36" s="8">
        <v>2479719</v>
      </c>
    </row>
    <row r="37" spans="1:5" ht="37.5" customHeight="1" x14ac:dyDescent="0.3">
      <c r="A37" s="3" t="s">
        <v>45</v>
      </c>
      <c r="B37" s="21" t="s">
        <v>46</v>
      </c>
      <c r="C37" s="21"/>
      <c r="D37" s="7">
        <f>D38+D39+D40</f>
        <v>15584800</v>
      </c>
      <c r="E37" s="7">
        <f>E38+E39+E40</f>
        <v>15684800</v>
      </c>
    </row>
    <row r="38" spans="1:5" ht="42.75" customHeight="1" x14ac:dyDescent="0.3">
      <c r="A38" s="5" t="s">
        <v>72</v>
      </c>
      <c r="B38" s="16" t="s">
        <v>47</v>
      </c>
      <c r="C38" s="16"/>
      <c r="D38" s="8">
        <v>15130000</v>
      </c>
      <c r="E38" s="8">
        <v>15230000</v>
      </c>
    </row>
    <row r="39" spans="1:5" ht="60" customHeight="1" x14ac:dyDescent="0.3">
      <c r="A39" s="5" t="s">
        <v>71</v>
      </c>
      <c r="B39" s="16" t="s">
        <v>48</v>
      </c>
      <c r="C39" s="16"/>
      <c r="D39" s="8">
        <v>80000</v>
      </c>
      <c r="E39" s="8">
        <v>80000</v>
      </c>
    </row>
    <row r="40" spans="1:5" ht="39" customHeight="1" x14ac:dyDescent="0.3">
      <c r="A40" s="5" t="s">
        <v>70</v>
      </c>
      <c r="B40" s="16" t="s">
        <v>49</v>
      </c>
      <c r="C40" s="16"/>
      <c r="D40" s="8">
        <v>374800</v>
      </c>
      <c r="E40" s="8">
        <v>374800</v>
      </c>
    </row>
    <row r="41" spans="1:5" ht="40.5" customHeight="1" x14ac:dyDescent="0.3">
      <c r="A41" s="3" t="s">
        <v>50</v>
      </c>
      <c r="B41" s="21" t="s">
        <v>51</v>
      </c>
      <c r="C41" s="21"/>
      <c r="D41" s="7">
        <f>D42+D43+D44</f>
        <v>33617300</v>
      </c>
      <c r="E41" s="7">
        <f>E42+E43+E44</f>
        <v>31162900</v>
      </c>
    </row>
    <row r="42" spans="1:5" ht="115.5" customHeight="1" x14ac:dyDescent="0.3">
      <c r="A42" s="5" t="s">
        <v>73</v>
      </c>
      <c r="B42" s="16" t="s">
        <v>52</v>
      </c>
      <c r="C42" s="16"/>
      <c r="D42" s="8">
        <v>7817300</v>
      </c>
      <c r="E42" s="8">
        <v>6962900</v>
      </c>
    </row>
    <row r="43" spans="1:5" ht="60.75" customHeight="1" x14ac:dyDescent="0.3">
      <c r="A43" s="5" t="s">
        <v>74</v>
      </c>
      <c r="B43" s="16" t="s">
        <v>53</v>
      </c>
      <c r="C43" s="16"/>
      <c r="D43" s="8">
        <v>21500000</v>
      </c>
      <c r="E43" s="8">
        <v>20000000</v>
      </c>
    </row>
    <row r="44" spans="1:5" ht="111" customHeight="1" x14ac:dyDescent="0.3">
      <c r="A44" s="5" t="s">
        <v>75</v>
      </c>
      <c r="B44" s="16" t="s">
        <v>54</v>
      </c>
      <c r="C44" s="16"/>
      <c r="D44" s="8">
        <v>4300000</v>
      </c>
      <c r="E44" s="8">
        <v>4200000</v>
      </c>
    </row>
    <row r="45" spans="1:5" ht="26.25" customHeight="1" x14ac:dyDescent="0.3">
      <c r="A45" s="3" t="s">
        <v>55</v>
      </c>
      <c r="B45" s="21" t="s">
        <v>56</v>
      </c>
      <c r="C45" s="21"/>
      <c r="D45" s="7">
        <v>1694275</v>
      </c>
      <c r="E45" s="7">
        <v>1694275</v>
      </c>
    </row>
    <row r="46" spans="1:5" ht="18.75" hidden="1" customHeight="1" x14ac:dyDescent="0.25">
      <c r="A46" s="4" t="s">
        <v>58</v>
      </c>
      <c r="B46" s="22" t="s">
        <v>57</v>
      </c>
      <c r="C46" s="22"/>
      <c r="D46" s="9">
        <v>26600</v>
      </c>
      <c r="E46" s="9">
        <v>26600</v>
      </c>
    </row>
    <row r="47" spans="1:5" ht="18.75" hidden="1" customHeight="1" x14ac:dyDescent="0.25">
      <c r="A47" s="4" t="s">
        <v>59</v>
      </c>
      <c r="B47" s="22" t="s">
        <v>60</v>
      </c>
      <c r="C47" s="22"/>
      <c r="D47" s="9">
        <v>500000</v>
      </c>
      <c r="E47" s="9">
        <v>500000</v>
      </c>
    </row>
    <row r="48" spans="1:5" ht="20.25" customHeight="1" x14ac:dyDescent="0.3">
      <c r="A48" s="3" t="s">
        <v>61</v>
      </c>
      <c r="B48" s="21" t="s">
        <v>62</v>
      </c>
      <c r="C48" s="21"/>
      <c r="D48" s="7">
        <f>D49</f>
        <v>5754687515</v>
      </c>
      <c r="E48" s="7">
        <f>E49</f>
        <v>6117732658</v>
      </c>
    </row>
    <row r="49" spans="1:5" ht="59.25" customHeight="1" x14ac:dyDescent="0.3">
      <c r="A49" s="5" t="s">
        <v>63</v>
      </c>
      <c r="B49" s="16" t="s">
        <v>64</v>
      </c>
      <c r="C49" s="16"/>
      <c r="D49" s="7">
        <f>D50+D51+D52</f>
        <v>5754687515</v>
      </c>
      <c r="E49" s="7">
        <f>E50+E51+E52</f>
        <v>6117732658</v>
      </c>
    </row>
    <row r="50" spans="1:5" ht="42" customHeight="1" x14ac:dyDescent="0.3">
      <c r="A50" s="5" t="s">
        <v>66</v>
      </c>
      <c r="B50" s="16" t="s">
        <v>67</v>
      </c>
      <c r="C50" s="16"/>
      <c r="D50" s="8">
        <f>554884403+79279307-309413+507740050</f>
        <v>1141594347</v>
      </c>
      <c r="E50" s="8">
        <f>627456125+335878-21418267+1500000000</f>
        <v>2106373736</v>
      </c>
    </row>
    <row r="51" spans="1:5" ht="37.5" customHeight="1" x14ac:dyDescent="0.3">
      <c r="A51" s="5" t="s">
        <v>68</v>
      </c>
      <c r="B51" s="17" t="s">
        <v>77</v>
      </c>
      <c r="C51" s="18"/>
      <c r="D51" s="8">
        <f>3848852948-4529651+65848721+595981+2325169</f>
        <v>3913093168</v>
      </c>
      <c r="E51" s="8">
        <f>3929659038-4714521+65848721+595981-1139152</f>
        <v>3990250067</v>
      </c>
    </row>
    <row r="52" spans="1:5" ht="25.2" customHeight="1" x14ac:dyDescent="0.3">
      <c r="A52" s="15" t="s">
        <v>93</v>
      </c>
      <c r="B52" s="25" t="s">
        <v>94</v>
      </c>
      <c r="C52" s="25"/>
      <c r="D52" s="8">
        <v>700000000</v>
      </c>
      <c r="E52" s="8">
        <f>21108855</f>
        <v>21108855</v>
      </c>
    </row>
    <row r="53" spans="1:5" ht="18" x14ac:dyDescent="0.3">
      <c r="A53" s="3" t="s">
        <v>76</v>
      </c>
      <c r="B53" s="16" t="s">
        <v>65</v>
      </c>
      <c r="C53" s="16"/>
      <c r="D53" s="7">
        <f>D48+D10</f>
        <v>7585993587</v>
      </c>
      <c r="E53" s="7">
        <f>E48+E10</f>
        <v>7999960782</v>
      </c>
    </row>
    <row r="55" spans="1:5" x14ac:dyDescent="0.3">
      <c r="E55" s="2"/>
    </row>
    <row r="61" spans="1:5" x14ac:dyDescent="0.3">
      <c r="D61" s="2"/>
    </row>
  </sheetData>
  <mergeCells count="52">
    <mergeCell ref="B52:C52"/>
    <mergeCell ref="A6:E6"/>
    <mergeCell ref="B16:C16"/>
    <mergeCell ref="A8:A9"/>
    <mergeCell ref="B14:C14"/>
    <mergeCell ref="B15:C15"/>
    <mergeCell ref="B8:C9"/>
    <mergeCell ref="B10:C10"/>
    <mergeCell ref="B12:C12"/>
    <mergeCell ref="B13:C13"/>
    <mergeCell ref="B38:C38"/>
    <mergeCell ref="B31:C31"/>
    <mergeCell ref="B21:C21"/>
    <mergeCell ref="B22:C22"/>
    <mergeCell ref="B23:C23"/>
    <mergeCell ref="B24:C24"/>
    <mergeCell ref="A1:B4"/>
    <mergeCell ref="C1:E1"/>
    <mergeCell ref="C2:E2"/>
    <mergeCell ref="C3:E3"/>
    <mergeCell ref="C4:E4"/>
    <mergeCell ref="B37:C37"/>
    <mergeCell ref="B17:C17"/>
    <mergeCell ref="B18:C18"/>
    <mergeCell ref="B19:C19"/>
    <mergeCell ref="B20:C20"/>
    <mergeCell ref="B36:C36"/>
    <mergeCell ref="B32:C32"/>
    <mergeCell ref="B33:C33"/>
    <mergeCell ref="B35:C35"/>
    <mergeCell ref="B34:C34"/>
    <mergeCell ref="B26:C26"/>
    <mergeCell ref="B30:C30"/>
    <mergeCell ref="B27:C27"/>
    <mergeCell ref="B28:C28"/>
    <mergeCell ref="B29:C29"/>
    <mergeCell ref="B53:C53"/>
    <mergeCell ref="B51:C51"/>
    <mergeCell ref="B11:C11"/>
    <mergeCell ref="B48:C48"/>
    <mergeCell ref="B49:C49"/>
    <mergeCell ref="B43:C43"/>
    <mergeCell ref="B44:C44"/>
    <mergeCell ref="B45:C45"/>
    <mergeCell ref="B46:C46"/>
    <mergeCell ref="B47:C47"/>
    <mergeCell ref="B41:C41"/>
    <mergeCell ref="B42:C42"/>
    <mergeCell ref="B39:C39"/>
    <mergeCell ref="B40:C40"/>
    <mergeCell ref="B50:C50"/>
    <mergeCell ref="B25:C25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4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2022-10-13T06:52:39Z</cp:lastPrinted>
  <dcterms:created xsi:type="dcterms:W3CDTF">2021-10-29T07:42:24Z</dcterms:created>
  <dcterms:modified xsi:type="dcterms:W3CDTF">2022-11-17T06:37:41Z</dcterms:modified>
</cp:coreProperties>
</file>