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5480" windowHeight="11760"/>
  </bookViews>
  <sheets>
    <sheet name="2017" sheetId="5" r:id="rId1"/>
  </sheets>
  <definedNames>
    <definedName name="_xlnm._FilterDatabase" localSheetId="0" hidden="1">'2017'!$A$1:$I$57</definedName>
  </definedNames>
  <calcPr calcId="125725" refMode="R1C1"/>
</workbook>
</file>

<file path=xl/calcChain.xml><?xml version="1.0" encoding="utf-8"?>
<calcChain xmlns="http://schemas.openxmlformats.org/spreadsheetml/2006/main">
  <c r="G14" i="5"/>
  <c r="D50"/>
  <c r="D28"/>
  <c r="D26" s="1"/>
  <c r="D25"/>
  <c r="E24"/>
  <c r="E22"/>
</calcChain>
</file>

<file path=xl/sharedStrings.xml><?xml version="1.0" encoding="utf-8"?>
<sst xmlns="http://schemas.openxmlformats.org/spreadsheetml/2006/main" count="247" uniqueCount="170">
  <si>
    <t>%</t>
  </si>
  <si>
    <t>Руб.</t>
  </si>
  <si>
    <t>чел.</t>
  </si>
  <si>
    <t>Ед.</t>
  </si>
  <si>
    <t>Га</t>
  </si>
  <si>
    <t>Площадь земельных участков, предоставленных для строительства, в т.ч.</t>
  </si>
  <si>
    <t>для жилищного строительства</t>
  </si>
  <si>
    <t>для индивидуального жилищного строительства</t>
  </si>
  <si>
    <t>для комплексного освоения в целях жилищного строительства</t>
  </si>
  <si>
    <t>Кв.м.</t>
  </si>
  <si>
    <t>Объем жилищного строительства, предусмотренный в соответствии с выданными разрешениями на строительство жилых зданий:</t>
  </si>
  <si>
    <t>общая площадь жилых помещений</t>
  </si>
  <si>
    <t>число жилых квартир</t>
  </si>
  <si>
    <t>кв.м.</t>
  </si>
  <si>
    <t>Уровень собираемости платежей за предоставленные жилищно-коммунальные услуги</t>
  </si>
  <si>
    <t>Доля отремонтированных автомобильных дорог общего пользования местного значения с твердым покрытием, в отношении которых произведен капитальный ремонт</t>
  </si>
  <si>
    <t> %</t>
  </si>
  <si>
    <t>Доля отремонтированных автомобильных дорог общего пользования местного значения с твердым покрытием, в отношении которых произведен  ремонт</t>
  </si>
  <si>
    <t>Численность населения</t>
  </si>
  <si>
    <t>Тыс.чел.</t>
  </si>
  <si>
    <t>Коэффициент рождаемости на 1 000 жителей</t>
  </si>
  <si>
    <t>Промилле</t>
  </si>
  <si>
    <t>Коэффициент смертности на 1 000 жителей</t>
  </si>
  <si>
    <t>Крупные и средние предприятия и организации</t>
  </si>
  <si>
    <t xml:space="preserve">Отношение среднемесячной  начисленной заработной платы работников муниципальных учреждений к среднемесячной  начисленной заработной плате работников крупных и средних предприятий и организаций городского округа </t>
  </si>
  <si>
    <t>Доля  населения, систематически занимающегося физической культурой и спортом</t>
  </si>
  <si>
    <t>Удельный вес населения, участвующего в культурно-досуговых мероприятиях, организованных органами местного самоуправления</t>
  </si>
  <si>
    <t>Показатели</t>
  </si>
  <si>
    <t>№п/п</t>
  </si>
  <si>
    <t>Общая площадь жилых помещений в среднем на 1 жителя</t>
  </si>
  <si>
    <t>Муниципальные детские дошкольные учреждения</t>
  </si>
  <si>
    <t>Учителя муниципальных общеобразовательных учреждений</t>
  </si>
  <si>
    <t>2.1</t>
  </si>
  <si>
    <t>2.2</t>
  </si>
  <si>
    <t>2.3</t>
  </si>
  <si>
    <t>2.4</t>
  </si>
  <si>
    <t>3</t>
  </si>
  <si>
    <t>4</t>
  </si>
  <si>
    <t>Коэффициент смертности детей до 18 лет на 1 000 жителей</t>
  </si>
  <si>
    <t>5</t>
  </si>
  <si>
    <t>6</t>
  </si>
  <si>
    <t>Доля детей в возрасте от 3 до 7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в общей численности детей от 3 до 7 лет</t>
  </si>
  <si>
    <t>Рождаемость и смертность</t>
  </si>
  <si>
    <t>3.1</t>
  </si>
  <si>
    <t>3.2</t>
  </si>
  <si>
    <t>3.3</t>
  </si>
  <si>
    <t>3.4</t>
  </si>
  <si>
    <t>Средняя наполняемость классов в муниципальных общеобразовательных учреждениях</t>
  </si>
  <si>
    <t>7</t>
  </si>
  <si>
    <t>Удельный вес лиц, успешно сдавших ЕГЭ, от числа выпускников общеобразовательных учреждений, учавствовавших в ЕГЭ</t>
  </si>
  <si>
    <t>8</t>
  </si>
  <si>
    <t>9</t>
  </si>
  <si>
    <t>10</t>
  </si>
  <si>
    <t>Ремонт автодорог</t>
  </si>
  <si>
    <t>8.1</t>
  </si>
  <si>
    <t>8.2</t>
  </si>
  <si>
    <t>Число жилых квартир, в рассчете на 1000 человек населения</t>
  </si>
  <si>
    <t>Всего</t>
  </si>
  <si>
    <t>В том числе введенных в действие за год</t>
  </si>
  <si>
    <t>10.1</t>
  </si>
  <si>
    <t>10.2</t>
  </si>
  <si>
    <t>11</t>
  </si>
  <si>
    <t>11.1</t>
  </si>
  <si>
    <t>11.2</t>
  </si>
  <si>
    <t>11.3</t>
  </si>
  <si>
    <t>12</t>
  </si>
  <si>
    <t>12.1</t>
  </si>
  <si>
    <t>12.2</t>
  </si>
  <si>
    <t>13</t>
  </si>
  <si>
    <t>Доля объектов капитального строительства муниципальной формы собственности,  по которым не соблюдены нормативные и плановые сроки ввода в эксплуатацию в общем количестве объектов капитального строительства муниципальной формы собственности</t>
  </si>
  <si>
    <t>Доля объектов капитального строительства по которым не соблюдены нормативные и плановые сроки ввода в эксплуатацию в общем количестве объектов капитального строительства, в том числе:</t>
  </si>
  <si>
    <t>13.1</t>
  </si>
  <si>
    <t>14</t>
  </si>
  <si>
    <t>15</t>
  </si>
  <si>
    <t>Доля кредиторской задолженности по оплате труда (включая начисления на оплату труда) муниципальных предприятий  и учреждений</t>
  </si>
  <si>
    <t>16</t>
  </si>
  <si>
    <t>Общий объем расходов бюджета муниципального образования, в том числе:</t>
  </si>
  <si>
    <t>Бюджетные инвестиции на увеличение стоимости основных средств</t>
  </si>
  <si>
    <t>Образование (общее, дошкольное), в том числе объем бюджетных инвестиций на увеличение стоимости основных средств, расходы на оплату труда и начисления на оплату труда</t>
  </si>
  <si>
    <t>16.1</t>
  </si>
  <si>
    <t>16.2</t>
  </si>
  <si>
    <t>16.3</t>
  </si>
  <si>
    <t>16.4</t>
  </si>
  <si>
    <t>16.5</t>
  </si>
  <si>
    <t>16.6</t>
  </si>
  <si>
    <t>16.7</t>
  </si>
  <si>
    <t>Культуру, в том числе на объем бюджетных инвестиций на увеличение стоимости основных средств, расходы на оплату труда и начисления на оплату труда</t>
  </si>
  <si>
    <t>Физическую культуру и спорт в том числе на объем бюджетных инвестиций на увеличение стоимости основных средств, расходы на оплату труда и начисления на оплату труда</t>
  </si>
  <si>
    <t>Жилищно-коммунальное хозяйство, в том числе на объем бюджетных инвестиций на увеличение стоимости основных средств, расходы на компенсацию разницы между экономически обоснованными тарифами и тарифами, установленными для населения, и на покрытие убытков, возникших в связи с применением регулируемых цен на жилищно-коммунальные услуги</t>
  </si>
  <si>
    <t>На транспорт, в том числе объем бюджетных инвестиций на увеличение стоимости основных средств</t>
  </si>
  <si>
    <t>На дорожное хозяйство, в том числе объем бюджетных инвестиций на увеличение стоимости основных средств</t>
  </si>
  <si>
    <t>Доля собственных доходов местного бюджета (за исключением безвозмездных поступлений, поступлений налоговых доходов дополнительным нормативам отчислений и доходов от платных услуг, оказываемых муниципальными бюджетными учреждениями) в общем объеме доходов бюджета муниципального образования</t>
  </si>
  <si>
    <t>16.8</t>
  </si>
  <si>
    <t>16.9</t>
  </si>
  <si>
    <t>17</t>
  </si>
  <si>
    <t>Удовлетворенность населения:</t>
  </si>
  <si>
    <t>18</t>
  </si>
  <si>
    <t>18.1</t>
  </si>
  <si>
    <t>18.2</t>
  </si>
  <si>
    <t>Качеством дошкольного образования, общего образования и дополнительного образования детей (процент от числа опрошенных)</t>
  </si>
  <si>
    <t>19</t>
  </si>
  <si>
    <t>20</t>
  </si>
  <si>
    <t>21</t>
  </si>
  <si>
    <t>Уровень прожиточного минимума</t>
  </si>
  <si>
    <t>Средняя заработная плата:</t>
  </si>
  <si>
    <t>ПОКАЗАТЕЛИ СОЦИАЛЬНО-ЭКОНОМИЧЕСКОГО ПОЛОЖЕНИЯ 
г. РЫБИНСКА</t>
  </si>
  <si>
    <t>в том числе в расчете на одного жителя муниципального образования</t>
  </si>
  <si>
    <t>На содержание работников органов местного самоуправления</t>
  </si>
  <si>
    <t>в том числе их информационной открытостью</t>
  </si>
  <si>
    <t>Деятельностью органов местного самоуправления городского округа  (процент от числа опрошенных)</t>
  </si>
  <si>
    <t>На развитие и поддержку малого предпринимательства, в том числе:</t>
  </si>
  <si>
    <t xml:space="preserve"> руб./ед.</t>
  </si>
  <si>
    <t>руб./чел.</t>
  </si>
  <si>
    <t>в расчете на одно малое предприятие муниципального образования, включая микропредприятия</t>
  </si>
  <si>
    <t>на одного жителя муниципального образования</t>
  </si>
  <si>
    <t>УЭРИ</t>
  </si>
  <si>
    <t>ДО</t>
  </si>
  <si>
    <t>Прочие, работающие в муниципальных общеобразовательных учреждениях</t>
  </si>
  <si>
    <t>ДЗОиФ ЯО</t>
  </si>
  <si>
    <t>ДАГ</t>
  </si>
  <si>
    <t>ДЖКХТиС</t>
  </si>
  <si>
    <t>ДФ</t>
  </si>
  <si>
    <t>ДФКСиМП</t>
  </si>
  <si>
    <t>УК</t>
  </si>
  <si>
    <t>3,74 </t>
  </si>
  <si>
    <t>91750,74 </t>
  </si>
  <si>
    <t>51,5 </t>
  </si>
  <si>
    <t>200 488 018,85</t>
  </si>
  <si>
    <t>2 187 304 061,81</t>
  </si>
  <si>
    <t> 54 943 533,20</t>
  </si>
  <si>
    <t> 264 622 757,49</t>
  </si>
  <si>
    <t> 1210</t>
  </si>
  <si>
    <t> 17 968 676,70</t>
  </si>
  <si>
    <t> 37,7</t>
  </si>
  <si>
    <t>Коэффициент смертности лиц в возрасте до 60 лет на 1 000 жителей</t>
  </si>
  <si>
    <t>ДИЗО</t>
  </si>
  <si>
    <t>4 651 375 584,79</t>
  </si>
  <si>
    <t>168 437 023,91</t>
  </si>
  <si>
    <t>1270 </t>
  </si>
  <si>
    <t> 7 458 384</t>
  </si>
  <si>
    <t>208 640 326,14</t>
  </si>
  <si>
    <t> 36,04</t>
  </si>
  <si>
    <t>5 320 604 957</t>
  </si>
  <si>
    <t>155 389 150</t>
  </si>
  <si>
    <t>2 372 579 680</t>
  </si>
  <si>
    <t>187 300 201</t>
  </si>
  <si>
    <t>360 454 712</t>
  </si>
  <si>
    <t>349 276 720</t>
  </si>
  <si>
    <t>230 194 000</t>
  </si>
  <si>
    <t>351 839 827</t>
  </si>
  <si>
    <t>Приложение №1 к трехстороннему Соглашению между Администрацией городского округа город Рыбинск, бъединение работодателей Ярославской области и межотраслевым координационным Советом организаций профсоюзов городского округа город Рыбинск на 2017-2019 гг</t>
  </si>
  <si>
    <t>-</t>
  </si>
  <si>
    <t> 17,7</t>
  </si>
  <si>
    <t>58,54 </t>
  </si>
  <si>
    <t>28 699,0</t>
  </si>
  <si>
    <t>21 581,0</t>
  </si>
  <si>
    <t> 172 185 632</t>
  </si>
  <si>
    <t> 285 943 065</t>
  </si>
  <si>
    <t> 261 394 266</t>
  </si>
  <si>
    <t> 233 530 156</t>
  </si>
  <si>
    <t> 4 904 536 327</t>
  </si>
  <si>
    <t> 158 852 004</t>
  </si>
  <si>
    <t> 2 102 862 717</t>
  </si>
  <si>
    <t xml:space="preserve">Ед. </t>
  </si>
  <si>
    <t>75,0 (ожид.)</t>
  </si>
  <si>
    <t>33791,8 (ожид.)</t>
  </si>
  <si>
    <t>36703,7 (ожид.)</t>
  </si>
  <si>
    <t>8,2 (ожид.)</t>
  </si>
  <si>
    <t>16,2 (ожид.)</t>
  </si>
  <si>
    <t>540 (ожид.)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</si>
</sst>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164" fontId="1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zoomScale="80" zoomScaleNormal="80" workbookViewId="0">
      <pane xSplit="3" ySplit="3" topLeftCell="G49" activePane="bottomRight" state="frozen"/>
      <selection pane="topRight" activeCell="D1" sqref="D1"/>
      <selection pane="bottomLeft" activeCell="A4" sqref="A4"/>
      <selection pane="bottomRight" activeCell="J57" sqref="J57"/>
    </sheetView>
  </sheetViews>
  <sheetFormatPr defaultRowHeight="18"/>
  <cols>
    <col min="1" max="1" width="5.6640625" style="6" customWidth="1"/>
    <col min="2" max="2" width="79.21875" style="1" customWidth="1"/>
    <col min="3" max="3" width="8.6640625" style="48" customWidth="1"/>
    <col min="4" max="4" width="19" style="39" hidden="1" customWidth="1"/>
    <col min="5" max="5" width="17.6640625" style="40" hidden="1" customWidth="1"/>
    <col min="6" max="6" width="16.109375" style="40" bestFit="1" customWidth="1"/>
    <col min="7" max="7" width="15.5546875" style="40" bestFit="1" customWidth="1"/>
    <col min="8" max="8" width="15.5546875" style="51" bestFit="1" customWidth="1"/>
    <col min="9" max="9" width="12.109375" style="75" hidden="1" customWidth="1"/>
    <col min="10" max="10" width="18.77734375" style="87" bestFit="1" customWidth="1"/>
    <col min="11" max="11" width="15.109375" style="1" bestFit="1" customWidth="1"/>
    <col min="12" max="16384" width="8.88671875" style="1"/>
  </cols>
  <sheetData>
    <row r="1" spans="1:10" ht="74.400000000000006" customHeight="1">
      <c r="A1" s="26"/>
      <c r="B1" s="86" t="s">
        <v>150</v>
      </c>
      <c r="C1" s="86"/>
      <c r="D1" s="86"/>
      <c r="E1" s="86"/>
      <c r="F1" s="86"/>
      <c r="G1" s="34"/>
      <c r="H1" s="49"/>
    </row>
    <row r="2" spans="1:10">
      <c r="A2" s="85" t="s">
        <v>105</v>
      </c>
      <c r="B2" s="85"/>
      <c r="C2" s="85"/>
      <c r="D2" s="85"/>
      <c r="E2" s="85"/>
      <c r="F2" s="35"/>
      <c r="G2" s="35"/>
      <c r="H2" s="50"/>
    </row>
    <row r="3" spans="1:10" s="3" customFormat="1" ht="27.6">
      <c r="A3" s="21" t="s">
        <v>28</v>
      </c>
      <c r="B3" s="2" t="s">
        <v>27</v>
      </c>
      <c r="C3" s="2" t="s">
        <v>163</v>
      </c>
      <c r="D3" s="36">
        <v>2014</v>
      </c>
      <c r="E3" s="37">
        <v>2015</v>
      </c>
      <c r="F3" s="36">
        <v>2016</v>
      </c>
      <c r="G3" s="38">
        <v>2017</v>
      </c>
      <c r="H3" s="74">
        <v>2018</v>
      </c>
      <c r="I3" s="76"/>
      <c r="J3" s="78">
        <v>2019</v>
      </c>
    </row>
    <row r="4" spans="1:10" ht="62.4">
      <c r="A4" s="4">
        <v>1</v>
      </c>
      <c r="B4" s="12" t="s">
        <v>24</v>
      </c>
      <c r="C4" s="42" t="s">
        <v>0</v>
      </c>
      <c r="D4" s="7">
        <v>80.900000000000006</v>
      </c>
      <c r="E4" s="29">
        <v>78.2</v>
      </c>
      <c r="F4" s="53">
        <v>73.8</v>
      </c>
      <c r="G4" s="53">
        <v>74.599999999999994</v>
      </c>
      <c r="H4" s="54">
        <v>74.400000000000006</v>
      </c>
      <c r="I4" s="77" t="s">
        <v>115</v>
      </c>
      <c r="J4" s="67" t="s">
        <v>164</v>
      </c>
    </row>
    <row r="5" spans="1:10">
      <c r="A5" s="5">
        <v>2</v>
      </c>
      <c r="B5" s="13" t="s">
        <v>104</v>
      </c>
      <c r="C5" s="43" t="s">
        <v>1</v>
      </c>
      <c r="D5" s="8">
        <v>23135</v>
      </c>
      <c r="E5" s="28">
        <v>24911.9</v>
      </c>
      <c r="F5" s="79">
        <v>26824.799999999999</v>
      </c>
      <c r="G5" s="59">
        <v>29078.3</v>
      </c>
      <c r="H5" s="65">
        <v>32154.2</v>
      </c>
      <c r="I5" s="83" t="s">
        <v>115</v>
      </c>
      <c r="J5" s="67" t="s">
        <v>165</v>
      </c>
    </row>
    <row r="6" spans="1:10">
      <c r="A6" s="5" t="s">
        <v>32</v>
      </c>
      <c r="B6" s="14" t="s">
        <v>23</v>
      </c>
      <c r="C6" s="43" t="s">
        <v>1</v>
      </c>
      <c r="D6" s="9">
        <v>26079.8</v>
      </c>
      <c r="E6" s="30">
        <v>27471.5</v>
      </c>
      <c r="F6" s="79">
        <v>29416.7</v>
      </c>
      <c r="G6" s="59">
        <v>31339.3</v>
      </c>
      <c r="H6" s="65">
        <v>34901.4</v>
      </c>
      <c r="I6" s="83" t="s">
        <v>115</v>
      </c>
      <c r="J6" s="67" t="s">
        <v>166</v>
      </c>
    </row>
    <row r="7" spans="1:10">
      <c r="A7" s="5" t="s">
        <v>33</v>
      </c>
      <c r="B7" s="13" t="s">
        <v>30</v>
      </c>
      <c r="C7" s="43" t="s">
        <v>1</v>
      </c>
      <c r="D7" s="8">
        <v>17442</v>
      </c>
      <c r="E7" s="31">
        <v>17370</v>
      </c>
      <c r="F7" s="80">
        <v>18277</v>
      </c>
      <c r="G7" s="84">
        <v>17748</v>
      </c>
      <c r="H7" s="84">
        <v>18620</v>
      </c>
      <c r="I7" s="83" t="s">
        <v>116</v>
      </c>
      <c r="J7" s="88">
        <v>20881</v>
      </c>
    </row>
    <row r="8" spans="1:10">
      <c r="A8" s="5" t="s">
        <v>34</v>
      </c>
      <c r="B8" s="13" t="s">
        <v>31</v>
      </c>
      <c r="C8" s="43" t="s">
        <v>1</v>
      </c>
      <c r="D8" s="8">
        <v>26340</v>
      </c>
      <c r="E8" s="31">
        <v>26210</v>
      </c>
      <c r="F8" s="81">
        <v>26394</v>
      </c>
      <c r="G8" s="69">
        <v>27325</v>
      </c>
      <c r="H8" s="67" t="s">
        <v>154</v>
      </c>
      <c r="I8" s="83" t="s">
        <v>116</v>
      </c>
      <c r="J8" s="67">
        <v>29465</v>
      </c>
    </row>
    <row r="9" spans="1:10">
      <c r="A9" s="5" t="s">
        <v>35</v>
      </c>
      <c r="B9" s="13" t="s">
        <v>117</v>
      </c>
      <c r="C9" s="43" t="s">
        <v>1</v>
      </c>
      <c r="D9" s="8">
        <v>17478</v>
      </c>
      <c r="E9" s="31">
        <v>10058</v>
      </c>
      <c r="F9" s="81">
        <v>19235</v>
      </c>
      <c r="G9" s="69">
        <v>19146</v>
      </c>
      <c r="H9" s="67" t="s">
        <v>155</v>
      </c>
      <c r="I9" s="83" t="s">
        <v>116</v>
      </c>
      <c r="J9" s="67">
        <v>23351</v>
      </c>
    </row>
    <row r="10" spans="1:10">
      <c r="A10" s="5" t="s">
        <v>36</v>
      </c>
      <c r="B10" s="13" t="s">
        <v>42</v>
      </c>
      <c r="C10" s="44"/>
      <c r="D10" s="8"/>
      <c r="E10" s="28"/>
      <c r="F10" s="82"/>
      <c r="G10" s="57"/>
      <c r="H10" s="58"/>
      <c r="I10" s="83"/>
      <c r="J10" s="67"/>
    </row>
    <row r="11" spans="1:10">
      <c r="A11" s="5" t="s">
        <v>43</v>
      </c>
      <c r="B11" s="13" t="s">
        <v>20</v>
      </c>
      <c r="C11" s="43" t="s">
        <v>21</v>
      </c>
      <c r="D11" s="20">
        <v>11</v>
      </c>
      <c r="E11" s="32">
        <v>11.5</v>
      </c>
      <c r="F11" s="82">
        <v>11.4</v>
      </c>
      <c r="G11" s="57">
        <v>10.1</v>
      </c>
      <c r="H11" s="58">
        <v>9.6999999999999993</v>
      </c>
      <c r="I11" s="83" t="s">
        <v>115</v>
      </c>
      <c r="J11" s="67" t="s">
        <v>167</v>
      </c>
    </row>
    <row r="12" spans="1:10">
      <c r="A12" s="5" t="s">
        <v>44</v>
      </c>
      <c r="B12" s="13" t="s">
        <v>22</v>
      </c>
      <c r="C12" s="43" t="s">
        <v>21</v>
      </c>
      <c r="D12" s="20">
        <v>17.100000000000001</v>
      </c>
      <c r="E12" s="32">
        <v>17.100000000000001</v>
      </c>
      <c r="F12" s="79" t="s">
        <v>152</v>
      </c>
      <c r="G12" s="59">
        <v>17.600000000000001</v>
      </c>
      <c r="H12" s="65">
        <v>17.399999999999999</v>
      </c>
      <c r="I12" s="83" t="s">
        <v>115</v>
      </c>
      <c r="J12" s="67" t="s">
        <v>168</v>
      </c>
    </row>
    <row r="13" spans="1:10">
      <c r="A13" s="5" t="s">
        <v>45</v>
      </c>
      <c r="B13" s="13" t="s">
        <v>134</v>
      </c>
      <c r="C13" s="43" t="s">
        <v>21</v>
      </c>
      <c r="D13" s="20">
        <v>6.8</v>
      </c>
      <c r="E13" s="32">
        <v>6.1</v>
      </c>
      <c r="F13" s="82">
        <v>6.9</v>
      </c>
      <c r="G13" s="57">
        <v>6.03</v>
      </c>
      <c r="H13" s="58">
        <v>6.2</v>
      </c>
      <c r="I13" s="83" t="s">
        <v>118</v>
      </c>
      <c r="J13" s="67">
        <v>5.36</v>
      </c>
    </row>
    <row r="14" spans="1:10">
      <c r="A14" s="5" t="s">
        <v>46</v>
      </c>
      <c r="B14" s="13" t="s">
        <v>38</v>
      </c>
      <c r="C14" s="43" t="s">
        <v>21</v>
      </c>
      <c r="D14" s="20">
        <v>0.44</v>
      </c>
      <c r="E14" s="32">
        <v>0.39</v>
      </c>
      <c r="F14" s="58">
        <v>0.54</v>
      </c>
      <c r="G14" s="58">
        <f>15/33182*1000</f>
        <v>0.45205231752154784</v>
      </c>
      <c r="H14" s="58">
        <v>0.52</v>
      </c>
      <c r="I14" s="77" t="s">
        <v>118</v>
      </c>
      <c r="J14" s="67">
        <v>0.6</v>
      </c>
    </row>
    <row r="15" spans="1:10">
      <c r="A15" s="5" t="s">
        <v>37</v>
      </c>
      <c r="B15" s="14" t="s">
        <v>18</v>
      </c>
      <c r="C15" s="43" t="s">
        <v>19</v>
      </c>
      <c r="D15" s="8">
        <v>193400</v>
      </c>
      <c r="E15" s="31">
        <v>191800</v>
      </c>
      <c r="F15" s="56">
        <v>190.4</v>
      </c>
      <c r="G15" s="56">
        <v>188.6</v>
      </c>
      <c r="H15" s="56">
        <v>186.9</v>
      </c>
      <c r="I15" s="77" t="s">
        <v>115</v>
      </c>
      <c r="J15" s="67">
        <v>184.7</v>
      </c>
    </row>
    <row r="16" spans="1:10" ht="63">
      <c r="A16" s="5" t="s">
        <v>39</v>
      </c>
      <c r="B16" s="15" t="s">
        <v>41</v>
      </c>
      <c r="C16" s="44" t="s">
        <v>0</v>
      </c>
      <c r="D16" s="8">
        <v>98</v>
      </c>
      <c r="E16" s="31">
        <v>98.2</v>
      </c>
      <c r="F16" s="55">
        <v>98.2</v>
      </c>
      <c r="G16" s="55">
        <v>98.2</v>
      </c>
      <c r="H16" s="56">
        <v>98.2</v>
      </c>
      <c r="I16" s="77" t="s">
        <v>116</v>
      </c>
      <c r="J16" s="67">
        <v>98.3</v>
      </c>
    </row>
    <row r="17" spans="1:10" ht="31.8">
      <c r="A17" s="5" t="s">
        <v>40</v>
      </c>
      <c r="B17" s="15" t="s">
        <v>47</v>
      </c>
      <c r="C17" s="44" t="s">
        <v>2</v>
      </c>
      <c r="D17" s="8">
        <v>24.6</v>
      </c>
      <c r="E17" s="31">
        <v>24.7</v>
      </c>
      <c r="F17" s="55">
        <v>24.9</v>
      </c>
      <c r="G17" s="55">
        <v>24.9</v>
      </c>
      <c r="H17" s="56">
        <v>25.7</v>
      </c>
      <c r="I17" s="77" t="s">
        <v>116</v>
      </c>
      <c r="J17" s="67">
        <v>25.8</v>
      </c>
    </row>
    <row r="18" spans="1:10" ht="31.8">
      <c r="A18" s="5" t="s">
        <v>48</v>
      </c>
      <c r="B18" s="15" t="s">
        <v>49</v>
      </c>
      <c r="C18" s="44" t="s">
        <v>0</v>
      </c>
      <c r="D18" s="8">
        <v>99.9</v>
      </c>
      <c r="E18" s="31">
        <v>98.1</v>
      </c>
      <c r="F18" s="55">
        <v>99.7</v>
      </c>
      <c r="G18" s="55">
        <v>99.7</v>
      </c>
      <c r="H18" s="56">
        <v>99.5</v>
      </c>
      <c r="I18" s="77" t="s">
        <v>116</v>
      </c>
      <c r="J18" s="67">
        <v>100</v>
      </c>
    </row>
    <row r="19" spans="1:10">
      <c r="A19" s="5" t="s">
        <v>50</v>
      </c>
      <c r="B19" s="15" t="s">
        <v>53</v>
      </c>
      <c r="C19" s="44"/>
      <c r="D19" s="8"/>
      <c r="E19" s="28"/>
      <c r="F19" s="57"/>
      <c r="G19" s="57"/>
      <c r="H19" s="58"/>
      <c r="I19" s="77"/>
      <c r="J19" s="67"/>
    </row>
    <row r="20" spans="1:10" ht="46.8">
      <c r="A20" s="5" t="s">
        <v>54</v>
      </c>
      <c r="B20" s="16" t="s">
        <v>15</v>
      </c>
      <c r="C20" s="43" t="s">
        <v>16</v>
      </c>
      <c r="D20" s="8">
        <v>0</v>
      </c>
      <c r="E20" s="31">
        <v>1.1000000000000001</v>
      </c>
      <c r="F20" s="55">
        <v>0.64</v>
      </c>
      <c r="G20" s="55">
        <v>0.46</v>
      </c>
      <c r="H20" s="56">
        <v>0</v>
      </c>
      <c r="I20" s="77" t="s">
        <v>120</v>
      </c>
      <c r="J20" s="67">
        <v>0</v>
      </c>
    </row>
    <row r="21" spans="1:10" ht="31.8">
      <c r="A21" s="5" t="s">
        <v>55</v>
      </c>
      <c r="B21" s="17" t="s">
        <v>17</v>
      </c>
      <c r="C21" s="43" t="s">
        <v>16</v>
      </c>
      <c r="D21" s="8">
        <v>2.89</v>
      </c>
      <c r="E21" s="31">
        <v>0.7</v>
      </c>
      <c r="F21" s="55">
        <v>1.78</v>
      </c>
      <c r="G21" s="55">
        <v>1.77</v>
      </c>
      <c r="H21" s="56">
        <v>17.350000000000001</v>
      </c>
      <c r="I21" s="77" t="s">
        <v>120</v>
      </c>
      <c r="J21" s="67">
        <v>5.57</v>
      </c>
    </row>
    <row r="22" spans="1:10">
      <c r="A22" s="5" t="s">
        <v>51</v>
      </c>
      <c r="B22" s="14" t="s">
        <v>29</v>
      </c>
      <c r="C22" s="43" t="s">
        <v>13</v>
      </c>
      <c r="D22" s="8">
        <v>24.6</v>
      </c>
      <c r="E22" s="28">
        <f>4824400/E15</f>
        <v>25.153284671532848</v>
      </c>
      <c r="F22" s="57">
        <v>25.2</v>
      </c>
      <c r="G22" s="57">
        <v>26</v>
      </c>
      <c r="H22" s="58">
        <v>26.36</v>
      </c>
      <c r="I22" s="77" t="s">
        <v>120</v>
      </c>
      <c r="J22" s="67">
        <v>26.82</v>
      </c>
    </row>
    <row r="23" spans="1:10">
      <c r="A23" s="5" t="s">
        <v>52</v>
      </c>
      <c r="B23" s="13" t="s">
        <v>56</v>
      </c>
      <c r="C23" s="43" t="s">
        <v>3</v>
      </c>
      <c r="D23" s="8"/>
      <c r="E23" s="28"/>
      <c r="F23" s="57"/>
      <c r="G23" s="57"/>
      <c r="H23" s="58"/>
      <c r="I23" s="77"/>
      <c r="J23" s="67"/>
    </row>
    <row r="24" spans="1:10">
      <c r="A24" s="5" t="s">
        <v>59</v>
      </c>
      <c r="B24" s="13" t="s">
        <v>57</v>
      </c>
      <c r="C24" s="43" t="s">
        <v>3</v>
      </c>
      <c r="D24" s="8">
        <v>472.8</v>
      </c>
      <c r="E24" s="28">
        <f>92272/(E15/1000)</f>
        <v>481.08446298227318</v>
      </c>
      <c r="F24" s="57">
        <v>507.7</v>
      </c>
      <c r="G24" s="57">
        <v>522.1</v>
      </c>
      <c r="H24" s="58">
        <v>531</v>
      </c>
      <c r="I24" s="77" t="s">
        <v>120</v>
      </c>
      <c r="J24" s="67" t="s">
        <v>169</v>
      </c>
    </row>
    <row r="25" spans="1:10">
      <c r="A25" s="5" t="s">
        <v>60</v>
      </c>
      <c r="B25" s="13" t="s">
        <v>58</v>
      </c>
      <c r="C25" s="43" t="s">
        <v>3</v>
      </c>
      <c r="D25" s="8">
        <f>318/D15</f>
        <v>1.6442605997931748E-3</v>
      </c>
      <c r="E25" s="33" t="s">
        <v>124</v>
      </c>
      <c r="F25" s="52">
        <v>3.11</v>
      </c>
      <c r="G25" s="52">
        <v>2.68</v>
      </c>
      <c r="H25" s="68">
        <v>2.63</v>
      </c>
      <c r="I25" s="77" t="s">
        <v>119</v>
      </c>
      <c r="J25" s="67">
        <v>2.56</v>
      </c>
    </row>
    <row r="26" spans="1:10">
      <c r="A26" s="5" t="s">
        <v>61</v>
      </c>
      <c r="B26" s="23" t="s">
        <v>5</v>
      </c>
      <c r="C26" s="45" t="s">
        <v>4</v>
      </c>
      <c r="D26" s="11">
        <f>SUM(D27:D29)</f>
        <v>21.75</v>
      </c>
      <c r="E26" s="31">
        <v>26.3</v>
      </c>
      <c r="F26" s="55">
        <v>9.9</v>
      </c>
      <c r="G26" s="55">
        <v>6.61</v>
      </c>
      <c r="H26" s="56">
        <v>14.9</v>
      </c>
      <c r="I26" s="77" t="s">
        <v>135</v>
      </c>
      <c r="J26" s="67">
        <v>9.08</v>
      </c>
    </row>
    <row r="27" spans="1:10">
      <c r="A27" s="5" t="s">
        <v>62</v>
      </c>
      <c r="B27" s="23" t="s">
        <v>6</v>
      </c>
      <c r="C27" s="45" t="s">
        <v>4</v>
      </c>
      <c r="D27" s="11">
        <v>4.9000000000000004</v>
      </c>
      <c r="E27" s="31">
        <v>1.8</v>
      </c>
      <c r="F27" s="55">
        <v>2.5</v>
      </c>
      <c r="G27" s="55">
        <v>0.41</v>
      </c>
      <c r="H27" s="56">
        <v>0.2</v>
      </c>
      <c r="I27" s="77" t="s">
        <v>135</v>
      </c>
      <c r="J27" s="67">
        <v>0.7</v>
      </c>
    </row>
    <row r="28" spans="1:10">
      <c r="A28" s="5" t="s">
        <v>63</v>
      </c>
      <c r="B28" s="23" t="s">
        <v>7</v>
      </c>
      <c r="C28" s="45" t="s">
        <v>4</v>
      </c>
      <c r="D28" s="11">
        <f>5.55+11.3</f>
        <v>16.850000000000001</v>
      </c>
      <c r="E28" s="31">
        <v>19.5</v>
      </c>
      <c r="F28" s="55">
        <v>7.4</v>
      </c>
      <c r="G28" s="55">
        <v>6.2</v>
      </c>
      <c r="H28" s="56">
        <v>14.7</v>
      </c>
      <c r="I28" s="77" t="s">
        <v>135</v>
      </c>
      <c r="J28" s="67">
        <v>9.7799999999999994</v>
      </c>
    </row>
    <row r="29" spans="1:10">
      <c r="A29" s="5" t="s">
        <v>64</v>
      </c>
      <c r="B29" s="23" t="s">
        <v>8</v>
      </c>
      <c r="C29" s="45" t="s">
        <v>4</v>
      </c>
      <c r="D29" s="11">
        <v>0</v>
      </c>
      <c r="E29" s="31">
        <v>5</v>
      </c>
      <c r="F29" s="55">
        <v>0</v>
      </c>
      <c r="G29" s="55">
        <v>0</v>
      </c>
      <c r="H29" s="56">
        <v>0</v>
      </c>
      <c r="I29" s="77" t="s">
        <v>135</v>
      </c>
      <c r="J29" s="67">
        <v>0</v>
      </c>
    </row>
    <row r="30" spans="1:10" ht="31.2">
      <c r="A30" s="5" t="s">
        <v>65</v>
      </c>
      <c r="B30" s="14" t="s">
        <v>10</v>
      </c>
      <c r="C30" s="43"/>
      <c r="D30" s="8"/>
      <c r="E30" s="28"/>
      <c r="F30" s="57"/>
      <c r="G30" s="57"/>
      <c r="H30" s="58"/>
      <c r="I30" s="77"/>
      <c r="J30" s="67"/>
    </row>
    <row r="31" spans="1:10">
      <c r="A31" s="5" t="s">
        <v>66</v>
      </c>
      <c r="B31" s="14" t="s">
        <v>11</v>
      </c>
      <c r="C31" s="43" t="s">
        <v>9</v>
      </c>
      <c r="D31" s="8">
        <v>52346.18</v>
      </c>
      <c r="E31" s="33" t="s">
        <v>125</v>
      </c>
      <c r="F31" s="52">
        <v>59621</v>
      </c>
      <c r="G31" s="69">
        <v>76046</v>
      </c>
      <c r="H31" s="70">
        <v>44351.5</v>
      </c>
      <c r="I31" s="77" t="s">
        <v>119</v>
      </c>
      <c r="J31" s="67">
        <v>53640.4</v>
      </c>
    </row>
    <row r="32" spans="1:10">
      <c r="A32" s="5" t="s">
        <v>67</v>
      </c>
      <c r="B32" s="14" t="s">
        <v>12</v>
      </c>
      <c r="C32" s="43" t="s">
        <v>3</v>
      </c>
      <c r="D32" s="8">
        <v>943</v>
      </c>
      <c r="E32" s="33">
        <v>1427</v>
      </c>
      <c r="F32" s="52">
        <v>786</v>
      </c>
      <c r="G32" s="52">
        <v>1237</v>
      </c>
      <c r="H32" s="68">
        <v>367</v>
      </c>
      <c r="I32" s="77" t="s">
        <v>119</v>
      </c>
      <c r="J32" s="67">
        <v>480</v>
      </c>
    </row>
    <row r="33" spans="1:10" ht="47.4">
      <c r="A33" s="5" t="s">
        <v>68</v>
      </c>
      <c r="B33" s="13" t="s">
        <v>70</v>
      </c>
      <c r="C33" s="44" t="s">
        <v>0</v>
      </c>
      <c r="D33" s="8">
        <v>81.400000000000006</v>
      </c>
      <c r="E33" s="33" t="s">
        <v>126</v>
      </c>
      <c r="F33" s="52">
        <v>53</v>
      </c>
      <c r="G33" s="52">
        <v>5</v>
      </c>
      <c r="H33" s="68">
        <v>23.3</v>
      </c>
      <c r="I33" s="77" t="s">
        <v>119</v>
      </c>
      <c r="J33" s="67">
        <v>13</v>
      </c>
    </row>
    <row r="34" spans="1:10" ht="63">
      <c r="A34" s="5" t="s">
        <v>71</v>
      </c>
      <c r="B34" s="13" t="s">
        <v>69</v>
      </c>
      <c r="C34" s="44" t="s">
        <v>0</v>
      </c>
      <c r="D34" s="8">
        <v>83</v>
      </c>
      <c r="E34" s="33">
        <v>66.599999999999994</v>
      </c>
      <c r="F34" s="52">
        <v>44.4</v>
      </c>
      <c r="G34" s="53" t="s">
        <v>151</v>
      </c>
      <c r="H34" s="54" t="s">
        <v>151</v>
      </c>
      <c r="I34" s="77" t="s">
        <v>119</v>
      </c>
      <c r="J34" s="67" t="s">
        <v>151</v>
      </c>
    </row>
    <row r="35" spans="1:10" ht="31.2">
      <c r="A35" s="5" t="s">
        <v>72</v>
      </c>
      <c r="B35" s="18" t="s">
        <v>14</v>
      </c>
      <c r="C35" s="46" t="s">
        <v>0</v>
      </c>
      <c r="D35" s="10">
        <v>96.2</v>
      </c>
      <c r="E35" s="31">
        <v>94.3</v>
      </c>
      <c r="F35" s="55">
        <v>95.9</v>
      </c>
      <c r="G35" s="55">
        <v>94.5</v>
      </c>
      <c r="H35" s="56">
        <v>99.59</v>
      </c>
      <c r="I35" s="77" t="s">
        <v>120</v>
      </c>
      <c r="J35" s="67">
        <v>99.25</v>
      </c>
    </row>
    <row r="36" spans="1:10" ht="31.8">
      <c r="A36" s="5" t="s">
        <v>73</v>
      </c>
      <c r="B36" s="13" t="s">
        <v>74</v>
      </c>
      <c r="C36" s="44" t="s">
        <v>0</v>
      </c>
      <c r="D36" s="8">
        <v>0</v>
      </c>
      <c r="E36" s="28">
        <v>0</v>
      </c>
      <c r="F36" s="57">
        <v>0</v>
      </c>
      <c r="G36" s="57">
        <v>0</v>
      </c>
      <c r="H36" s="58">
        <v>0</v>
      </c>
      <c r="I36" s="77" t="s">
        <v>121</v>
      </c>
      <c r="J36" s="67">
        <v>0</v>
      </c>
    </row>
    <row r="37" spans="1:10" ht="36">
      <c r="A37" s="5" t="s">
        <v>75</v>
      </c>
      <c r="B37" s="15" t="s">
        <v>76</v>
      </c>
      <c r="C37" s="44" t="s">
        <v>1</v>
      </c>
      <c r="D37" s="8">
        <v>5370420650</v>
      </c>
      <c r="E37" s="41" t="s">
        <v>136</v>
      </c>
      <c r="F37" s="71" t="s">
        <v>160</v>
      </c>
      <c r="G37" s="72" t="s">
        <v>142</v>
      </c>
      <c r="H37" s="73">
        <v>5937656576</v>
      </c>
      <c r="I37" s="77" t="s">
        <v>121</v>
      </c>
      <c r="J37" s="67">
        <v>5985518694</v>
      </c>
    </row>
    <row r="38" spans="1:10">
      <c r="A38" s="5" t="s">
        <v>79</v>
      </c>
      <c r="B38" s="15" t="s">
        <v>77</v>
      </c>
      <c r="C38" s="44" t="s">
        <v>1</v>
      </c>
      <c r="D38" s="8">
        <v>619659691</v>
      </c>
      <c r="E38" s="41" t="s">
        <v>127</v>
      </c>
      <c r="F38" s="59" t="s">
        <v>161</v>
      </c>
      <c r="G38" s="60" t="s">
        <v>143</v>
      </c>
      <c r="H38" s="61">
        <v>213313505</v>
      </c>
      <c r="I38" s="77" t="s">
        <v>121</v>
      </c>
      <c r="J38" s="67">
        <v>493621785</v>
      </c>
    </row>
    <row r="39" spans="1:10" ht="47.4">
      <c r="A39" s="5" t="s">
        <v>80</v>
      </c>
      <c r="B39" s="19" t="s">
        <v>78</v>
      </c>
      <c r="C39" s="44" t="s">
        <v>1</v>
      </c>
      <c r="D39" s="8">
        <v>1903058774</v>
      </c>
      <c r="E39" s="41" t="s">
        <v>128</v>
      </c>
      <c r="F39" s="59" t="s">
        <v>162</v>
      </c>
      <c r="G39" s="60" t="s">
        <v>144</v>
      </c>
      <c r="H39" s="61">
        <v>2395408407</v>
      </c>
      <c r="I39" s="77" t="s">
        <v>121</v>
      </c>
      <c r="J39" s="67">
        <v>2788422949</v>
      </c>
    </row>
    <row r="40" spans="1:10" ht="31.8" customHeight="1">
      <c r="A40" s="5" t="s">
        <v>81</v>
      </c>
      <c r="B40" s="19" t="s">
        <v>86</v>
      </c>
      <c r="C40" s="44" t="s">
        <v>1</v>
      </c>
      <c r="D40" s="8">
        <v>144359385</v>
      </c>
      <c r="E40" s="41" t="s">
        <v>137</v>
      </c>
      <c r="F40" s="61" t="s">
        <v>156</v>
      </c>
      <c r="G40" s="60" t="s">
        <v>145</v>
      </c>
      <c r="H40" s="61">
        <v>196128450</v>
      </c>
      <c r="I40" s="77" t="s">
        <v>121</v>
      </c>
      <c r="J40" s="67">
        <v>201372950</v>
      </c>
    </row>
    <row r="41" spans="1:10" ht="47.4">
      <c r="A41" s="5" t="s">
        <v>82</v>
      </c>
      <c r="B41" s="13" t="s">
        <v>87</v>
      </c>
      <c r="C41" s="44" t="s">
        <v>1</v>
      </c>
      <c r="D41" s="8">
        <v>198282831</v>
      </c>
      <c r="E41" s="41" t="s">
        <v>129</v>
      </c>
      <c r="F41" s="61" t="s">
        <v>157</v>
      </c>
      <c r="G41" s="60" t="s">
        <v>146</v>
      </c>
      <c r="H41" s="61">
        <v>362950449</v>
      </c>
      <c r="I41" s="77" t="s">
        <v>121</v>
      </c>
      <c r="J41" s="67">
        <v>238537128</v>
      </c>
    </row>
    <row r="42" spans="1:10" ht="78.599999999999994">
      <c r="A42" s="5" t="s">
        <v>83</v>
      </c>
      <c r="B42" s="13" t="s">
        <v>88</v>
      </c>
      <c r="C42" s="44" t="s">
        <v>1</v>
      </c>
      <c r="D42" s="8">
        <v>440395848</v>
      </c>
      <c r="E42" s="41" t="s">
        <v>130</v>
      </c>
      <c r="F42" s="61" t="s">
        <v>158</v>
      </c>
      <c r="G42" s="60" t="s">
        <v>147</v>
      </c>
      <c r="H42" s="61">
        <v>384007732</v>
      </c>
      <c r="I42" s="77" t="s">
        <v>121</v>
      </c>
      <c r="J42" s="67">
        <v>321555498</v>
      </c>
    </row>
    <row r="43" spans="1:10">
      <c r="A43" s="5" t="s">
        <v>84</v>
      </c>
      <c r="B43" s="13" t="s">
        <v>107</v>
      </c>
      <c r="C43" s="44" t="s">
        <v>1</v>
      </c>
      <c r="D43" s="8">
        <v>232161701</v>
      </c>
      <c r="E43" s="41">
        <v>235790006.77000001</v>
      </c>
      <c r="F43" s="61">
        <v>245492726.13</v>
      </c>
      <c r="G43" s="60" t="s">
        <v>148</v>
      </c>
      <c r="H43" s="62">
        <v>220778366</v>
      </c>
      <c r="I43" s="77" t="s">
        <v>121</v>
      </c>
      <c r="J43" s="67">
        <v>227887762</v>
      </c>
    </row>
    <row r="44" spans="1:10">
      <c r="A44" s="5"/>
      <c r="B44" s="13" t="s">
        <v>106</v>
      </c>
      <c r="C44" s="44" t="s">
        <v>1</v>
      </c>
      <c r="D44" s="8">
        <v>1200</v>
      </c>
      <c r="E44" s="41" t="s">
        <v>131</v>
      </c>
      <c r="F44" s="59" t="s">
        <v>138</v>
      </c>
      <c r="G44" s="59">
        <v>1209</v>
      </c>
      <c r="H44" s="63">
        <v>1170</v>
      </c>
      <c r="I44" s="77" t="s">
        <v>121</v>
      </c>
      <c r="J44" s="67">
        <v>1234</v>
      </c>
    </row>
    <row r="45" spans="1:10">
      <c r="A45" s="5" t="s">
        <v>85</v>
      </c>
      <c r="B45" s="13" t="s">
        <v>110</v>
      </c>
      <c r="C45" s="44" t="s">
        <v>1</v>
      </c>
      <c r="D45" s="8">
        <v>453119</v>
      </c>
      <c r="E45" s="28">
        <v>0</v>
      </c>
      <c r="F45" s="57">
        <v>83592</v>
      </c>
      <c r="G45" s="57">
        <v>9592</v>
      </c>
      <c r="H45" s="64">
        <v>4676</v>
      </c>
      <c r="I45" s="77" t="s">
        <v>115</v>
      </c>
      <c r="J45" s="67">
        <v>4676</v>
      </c>
    </row>
    <row r="46" spans="1:10" ht="31.8">
      <c r="A46" s="5"/>
      <c r="B46" s="13" t="s">
        <v>113</v>
      </c>
      <c r="C46" s="44" t="s">
        <v>111</v>
      </c>
      <c r="D46" s="8">
        <v>180.8</v>
      </c>
      <c r="E46" s="28">
        <v>0</v>
      </c>
      <c r="F46" s="57">
        <v>35.9</v>
      </c>
      <c r="G46" s="57">
        <v>2.4</v>
      </c>
      <c r="H46" s="58">
        <v>1.2</v>
      </c>
      <c r="I46" s="77" t="s">
        <v>115</v>
      </c>
      <c r="J46" s="67">
        <v>1.4</v>
      </c>
    </row>
    <row r="47" spans="1:10">
      <c r="A47" s="5"/>
      <c r="B47" s="13" t="s">
        <v>114</v>
      </c>
      <c r="C47" s="44" t="s">
        <v>112</v>
      </c>
      <c r="D47" s="8">
        <v>2.2999999999999998</v>
      </c>
      <c r="E47" s="28">
        <v>0</v>
      </c>
      <c r="F47" s="57">
        <v>0.4</v>
      </c>
      <c r="G47" s="57">
        <v>0.1</v>
      </c>
      <c r="H47" s="58">
        <v>0.02</v>
      </c>
      <c r="I47" s="77" t="s">
        <v>115</v>
      </c>
      <c r="J47" s="67">
        <v>0.03</v>
      </c>
    </row>
    <row r="48" spans="1:10" ht="31.8">
      <c r="A48" s="5" t="s">
        <v>92</v>
      </c>
      <c r="B48" s="13" t="s">
        <v>89</v>
      </c>
      <c r="C48" s="44" t="s">
        <v>1</v>
      </c>
      <c r="D48" s="8">
        <v>21513464</v>
      </c>
      <c r="E48" s="41" t="s">
        <v>132</v>
      </c>
      <c r="F48" s="59" t="s">
        <v>139</v>
      </c>
      <c r="G48" s="59">
        <v>0</v>
      </c>
      <c r="H48" s="65">
        <v>0</v>
      </c>
      <c r="I48" s="77" t="s">
        <v>121</v>
      </c>
      <c r="J48" s="67">
        <v>0</v>
      </c>
    </row>
    <row r="49" spans="1:10" ht="31.8">
      <c r="A49" s="5" t="s">
        <v>93</v>
      </c>
      <c r="B49" s="13" t="s">
        <v>90</v>
      </c>
      <c r="C49" s="44" t="s">
        <v>1</v>
      </c>
      <c r="D49" s="8">
        <v>324434323</v>
      </c>
      <c r="E49" s="41" t="s">
        <v>140</v>
      </c>
      <c r="F49" s="59" t="s">
        <v>159</v>
      </c>
      <c r="G49" s="60" t="s">
        <v>149</v>
      </c>
      <c r="H49" s="61">
        <v>904284801</v>
      </c>
      <c r="I49" s="77" t="s">
        <v>121</v>
      </c>
      <c r="J49" s="67">
        <v>690517265</v>
      </c>
    </row>
    <row r="50" spans="1:10" ht="78.599999999999994">
      <c r="A50" s="5" t="s">
        <v>94</v>
      </c>
      <c r="B50" s="13" t="s">
        <v>91</v>
      </c>
      <c r="C50" s="44" t="s">
        <v>0</v>
      </c>
      <c r="D50" s="8">
        <f>1956416671.23/5192544953.87*100</f>
        <v>37.677414227716682</v>
      </c>
      <c r="E50" s="41" t="s">
        <v>133</v>
      </c>
      <c r="F50" s="59" t="s">
        <v>141</v>
      </c>
      <c r="G50" s="59">
        <v>38.9</v>
      </c>
      <c r="H50" s="65">
        <v>29.3</v>
      </c>
      <c r="I50" s="77" t="s">
        <v>121</v>
      </c>
      <c r="J50" s="67">
        <v>28.2</v>
      </c>
    </row>
    <row r="51" spans="1:10">
      <c r="A51" s="5" t="s">
        <v>96</v>
      </c>
      <c r="B51" s="19" t="s">
        <v>95</v>
      </c>
      <c r="C51" s="44"/>
      <c r="D51" s="8"/>
      <c r="E51" s="28"/>
      <c r="F51" s="57"/>
      <c r="G51" s="57"/>
      <c r="H51" s="64"/>
      <c r="I51" s="77"/>
      <c r="J51" s="67"/>
    </row>
    <row r="52" spans="1:10" ht="31.8">
      <c r="A52" s="5" t="s">
        <v>97</v>
      </c>
      <c r="B52" s="13" t="s">
        <v>99</v>
      </c>
      <c r="C52" s="44"/>
      <c r="D52" s="8">
        <v>77</v>
      </c>
      <c r="E52" s="31">
        <v>82.2</v>
      </c>
      <c r="F52" s="55">
        <v>83</v>
      </c>
      <c r="G52" s="55">
        <v>83</v>
      </c>
      <c r="H52" s="56">
        <v>85</v>
      </c>
      <c r="I52" s="77" t="s">
        <v>116</v>
      </c>
      <c r="J52" s="67">
        <v>85</v>
      </c>
    </row>
    <row r="53" spans="1:10" ht="31.8">
      <c r="A53" s="5" t="s">
        <v>98</v>
      </c>
      <c r="B53" s="13" t="s">
        <v>109</v>
      </c>
      <c r="C53" s="44"/>
      <c r="D53" s="8">
        <v>56.2</v>
      </c>
      <c r="E53" s="31">
        <v>57.76</v>
      </c>
      <c r="F53" s="55">
        <v>59.7</v>
      </c>
      <c r="G53" s="55">
        <v>60.53</v>
      </c>
      <c r="H53" s="66">
        <v>58.87</v>
      </c>
      <c r="I53" s="77" t="s">
        <v>115</v>
      </c>
      <c r="J53" s="67">
        <v>55.52</v>
      </c>
    </row>
    <row r="54" spans="1:10">
      <c r="A54" s="5"/>
      <c r="B54" s="13" t="s">
        <v>108</v>
      </c>
      <c r="C54" s="44"/>
      <c r="D54" s="8">
        <v>23.58</v>
      </c>
      <c r="E54" s="28">
        <v>53.32</v>
      </c>
      <c r="F54" s="59" t="s">
        <v>153</v>
      </c>
      <c r="G54" s="59">
        <v>46.24</v>
      </c>
      <c r="H54" s="65">
        <v>43.26</v>
      </c>
      <c r="I54" s="77" t="s">
        <v>115</v>
      </c>
      <c r="J54" s="67">
        <v>21.76</v>
      </c>
    </row>
    <row r="55" spans="1:10" s="25" customFormat="1" ht="31.2">
      <c r="A55" s="22" t="s">
        <v>100</v>
      </c>
      <c r="B55" s="23" t="s">
        <v>25</v>
      </c>
      <c r="C55" s="47" t="s">
        <v>0</v>
      </c>
      <c r="D55" s="24">
        <v>29.8</v>
      </c>
      <c r="E55" s="28">
        <v>30</v>
      </c>
      <c r="F55" s="57">
        <v>30.27</v>
      </c>
      <c r="G55" s="57">
        <v>37.79</v>
      </c>
      <c r="H55" s="58">
        <v>40.299999999999997</v>
      </c>
      <c r="I55" s="77" t="s">
        <v>122</v>
      </c>
      <c r="J55" s="58">
        <v>41.6</v>
      </c>
    </row>
    <row r="56" spans="1:10" ht="31.2">
      <c r="A56" s="5" t="s">
        <v>101</v>
      </c>
      <c r="B56" s="14" t="s">
        <v>26</v>
      </c>
      <c r="C56" s="43" t="s">
        <v>0</v>
      </c>
      <c r="D56" s="8">
        <v>113.4</v>
      </c>
      <c r="E56" s="28">
        <v>114.1</v>
      </c>
      <c r="F56" s="57">
        <v>128.1</v>
      </c>
      <c r="G56" s="57">
        <v>141.1</v>
      </c>
      <c r="H56" s="58">
        <v>139.80000000000001</v>
      </c>
      <c r="I56" s="77" t="s">
        <v>123</v>
      </c>
      <c r="J56" s="67">
        <v>174</v>
      </c>
    </row>
    <row r="57" spans="1:10">
      <c r="A57" s="5" t="s">
        <v>102</v>
      </c>
      <c r="B57" s="19" t="s">
        <v>103</v>
      </c>
      <c r="C57" s="44" t="s">
        <v>1</v>
      </c>
      <c r="D57" s="8">
        <v>7300</v>
      </c>
      <c r="E57" s="28">
        <v>8315</v>
      </c>
      <c r="F57" s="57">
        <v>8903</v>
      </c>
      <c r="G57" s="57">
        <v>8994</v>
      </c>
      <c r="H57" s="58">
        <v>9451</v>
      </c>
      <c r="I57" s="77" t="s">
        <v>115</v>
      </c>
      <c r="J57" s="67">
        <v>9780</v>
      </c>
    </row>
    <row r="59" spans="1:10">
      <c r="B59" s="27"/>
    </row>
    <row r="60" spans="1:10">
      <c r="B60" s="27"/>
    </row>
  </sheetData>
  <mergeCells count="2">
    <mergeCell ref="A2:E2"/>
    <mergeCell ref="B1:F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baskakova</dc:creator>
  <cp:lastModifiedBy>vetrov_ka</cp:lastModifiedBy>
  <cp:lastPrinted>2019-03-26T06:27:20Z</cp:lastPrinted>
  <dcterms:created xsi:type="dcterms:W3CDTF">2014-09-04T09:29:14Z</dcterms:created>
  <dcterms:modified xsi:type="dcterms:W3CDTF">2020-03-17T13:41:47Z</dcterms:modified>
</cp:coreProperties>
</file>