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760" activeTab="1"/>
  </bookViews>
  <sheets>
    <sheet name="2014" sheetId="1" r:id="rId1"/>
    <sheet name="2015" sheetId="2" r:id="rId2"/>
  </sheets>
  <definedNames>
    <definedName name="_GoBack" localSheetId="1">'2015'!$E$50</definedName>
  </definedNames>
  <calcPr fullCalcOnLoad="1"/>
</workbook>
</file>

<file path=xl/sharedStrings.xml><?xml version="1.0" encoding="utf-8"?>
<sst xmlns="http://schemas.openxmlformats.org/spreadsheetml/2006/main" count="438" uniqueCount="157">
  <si>
    <t>%</t>
  </si>
  <si>
    <t>Руб.</t>
  </si>
  <si>
    <t>чел.</t>
  </si>
  <si>
    <t>Ед.</t>
  </si>
  <si>
    <t>Га</t>
  </si>
  <si>
    <t>Площадь земельных участков, предоставленных для строительства, в т.ч.</t>
  </si>
  <si>
    <t>для жилищного строительства</t>
  </si>
  <si>
    <t>для индивидуального жилищного строительства</t>
  </si>
  <si>
    <t>для комплексного освоения в целях жилищного строительства</t>
  </si>
  <si>
    <t>Кв.м.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</si>
  <si>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</si>
  <si>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</si>
  <si>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число жилых квартир</t>
  </si>
  <si>
    <t>кв.м.</t>
  </si>
  <si>
    <t>Уровень собираемости платежей за предоставленные жилищно-коммунальные услуги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</si>
  <si>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</si>
  <si>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 %</t>
  </si>
  <si>
    <t>Доля отремонтированных автомобильных дорог общего пользования местного значения с твердым покрытием, в отношении которых произведен  ремонт</t>
  </si>
  <si>
    <t>Численность населения</t>
  </si>
  <si>
    <t>Тыс.чел.</t>
  </si>
  <si>
    <t>Коэффициент рождаемости на 1 000 жителей</t>
  </si>
  <si>
    <t>Промилле</t>
  </si>
  <si>
    <t>Коэффициент смертности на 1 000 жителей</t>
  </si>
  <si>
    <t>Крупные и средние предприятия и организации</t>
  </si>
  <si>
    <t xml:space="preserve">Отношение среднемесячной  начисленной заработной платы работников муниципальных учреждений к среднемесячной  начисленной заработной плате работников крупных и средних предприятий и организаций городского округа </t>
  </si>
  <si>
    <t>Доля  населения, систематически занимающегося физической культурой и спортом</t>
  </si>
  <si>
    <t>Удельный вес населения, участвующего в культурно-досуговых мероприятиях, организованных органами местного самоуправления</t>
  </si>
  <si>
    <t>Ед. измер.</t>
  </si>
  <si>
    <t>Показатели</t>
  </si>
  <si>
    <t>№п/п</t>
  </si>
  <si>
    <t>Общая площадь жилых помещений в среднем на 1 жителя</t>
  </si>
  <si>
    <t>Муниципальные детские дошкольные учреждения</t>
  </si>
  <si>
    <t>Учителя муниципальных общеобразовательных учреждений</t>
  </si>
  <si>
    <t>2.1</t>
  </si>
  <si>
    <t>2.2</t>
  </si>
  <si>
    <t>2.3</t>
  </si>
  <si>
    <t>2.4</t>
  </si>
  <si>
    <t>3</t>
  </si>
  <si>
    <t>4</t>
  </si>
  <si>
    <t>Коэффициент смертности лиц в возрасте до 65 лет на 1 000 жителей</t>
  </si>
  <si>
    <t>Коэффициент смертности детей до 18 лет на 1 000 жителей</t>
  </si>
  <si>
    <t>5</t>
  </si>
  <si>
    <t>6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</si>
  <si>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 в общей численности детей от 3 до 7 лет</t>
  </si>
  <si>
    <t>Рождаемость и смертность</t>
  </si>
  <si>
    <t>3.1</t>
  </si>
  <si>
    <t>3.2</t>
  </si>
  <si>
    <t>3.3</t>
  </si>
  <si>
    <t>3.4</t>
  </si>
  <si>
    <t>Средняя наполняемость классов в муниципальных общеобразовательных учреждениях</t>
  </si>
  <si>
    <t>7</t>
  </si>
  <si>
    <t>Удельный вес лиц, успешно сдавших ЕГЭ, от числа выпускников общеобразовательных учреждений, учавствовавших в ЕГЭ</t>
  </si>
  <si>
    <t>8</t>
  </si>
  <si>
    <t>9</t>
  </si>
  <si>
    <t>10</t>
  </si>
  <si>
    <t>Ремонт автодорог</t>
  </si>
  <si>
    <t>8.1</t>
  </si>
  <si>
    <t>8.2</t>
  </si>
  <si>
    <t>Число жилых квартир, в рассчете на 1000 человек населения</t>
  </si>
  <si>
    <t>Всего</t>
  </si>
  <si>
    <t>В том числе введенных в действие за год</t>
  </si>
  <si>
    <t>10.1</t>
  </si>
  <si>
    <t>10.2</t>
  </si>
  <si>
    <t>11</t>
  </si>
  <si>
    <t>11.1</t>
  </si>
  <si>
    <t>11.2</t>
  </si>
  <si>
    <t>11.3</t>
  </si>
  <si>
    <t>12</t>
  </si>
  <si>
    <t>12.1</t>
  </si>
  <si>
    <t>12.2</t>
  </si>
  <si>
    <t>13</t>
  </si>
  <si>
    <t>Доля объектов капитального строительства муниципальной формы собственности,  по которым не соблюдены нормативные и плановые сроки ввода в эксплуатацию в общем количестве объектов капитального строительства муниципальной формы собственности</t>
  </si>
  <si>
    <t>Доля объектов капитального строительства по которым не соблюдены нормативные и плановые сроки ввода в эксплуатацию в общем количестве объектов капитального строительства, в том числе:</t>
  </si>
  <si>
    <t>13.1</t>
  </si>
  <si>
    <t>14</t>
  </si>
  <si>
    <t>15</t>
  </si>
  <si>
    <t>Доля кредиторской задолженности по оплате труда (включая начисления на оплату труда) муниципальных предприятий  и учреждений</t>
  </si>
  <si>
    <t>16</t>
  </si>
  <si>
    <t>Общий объем расходов бюджета муниципального образования, в том числе:</t>
  </si>
  <si>
    <t>Бюджетные инвестиции на увеличение стоимости основных средств</t>
  </si>
  <si>
    <t>Образование (общее, дошкольное), в том числе объем бюджетных инвестиций на увеличение стоимости основных средств, расходы на оплату труда и начисления на оплату труда</t>
  </si>
  <si>
    <t>16.1</t>
  </si>
  <si>
    <t>16.2</t>
  </si>
  <si>
    <t>16.3</t>
  </si>
  <si>
    <t>16.4</t>
  </si>
  <si>
    <t>16.5</t>
  </si>
  <si>
    <t>16.6</t>
  </si>
  <si>
    <t>16.7</t>
  </si>
  <si>
    <t>Культуру, в том числе на объем бюджетных инвестиций на увеличение стоимости основных средств, расходы на оплату труда и начисления на оплату труда</t>
  </si>
  <si>
    <t>Физическую культуру и спорт в том числе на объем бюджетных инвестиций на увеличение стоимости основных средств, расходы на оплату труда и начисления на оплату труда</t>
  </si>
  <si>
    <t>Жилищно-коммунальное хозяйство, в том числе на объем бюджетных инвестиций на увеличение стоимости основных средств, расходы на компенсацию разницы между экономически обоснованными тарифами и тарифами, установленными для населения, и на покрытие убытков, возникших в связи с применением регулируемых цен на жилищно-коммунальные услуги</t>
  </si>
  <si>
    <t>На транспорт, в том числе объем бюджетных инвестиций на увеличение стоимости основных средств</t>
  </si>
  <si>
    <t>На дорожное хозяйство, в том числе объем бюджетных инвестиций на увеличение стоимости основных средств</t>
  </si>
  <si>
    <t>Доля собственных доходов местного бюджета (за исключением безвозмездных поступлений, поступлений налоговых доходов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</si>
  <si>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16.8</t>
  </si>
  <si>
    <t>16.9</t>
  </si>
  <si>
    <t>17</t>
  </si>
  <si>
    <t>Удовлетворенность населения:</t>
  </si>
  <si>
    <t>18</t>
  </si>
  <si>
    <t>18.1</t>
  </si>
  <si>
    <t>18.2</t>
  </si>
  <si>
    <t>Качеством дошкольного образования, общего образования и дополнительного образования детей (процент от числа опрошенных)</t>
  </si>
  <si>
    <t>19</t>
  </si>
  <si>
    <t>20</t>
  </si>
  <si>
    <t>21</t>
  </si>
  <si>
    <t>Уровень прожиточного минимума</t>
  </si>
  <si>
    <t>Средняя заработная плата:</t>
  </si>
  <si>
    <t>Приложение №1 к трехстороннему Соглашению между Администрацией городского округа город Рыбинск, бъединение работодателей Ярославской области и межотраслевым координационным Советом организаций профсоюзов городского округа город Рыбинск на 2014-2016 гг</t>
  </si>
  <si>
    <t>ПОКАЗАТЕЛИ СОЦИАЛЬНО-ЭКОНОМИЧЕСКОГО ПОЛОЖЕНИЯ 
г. РЫБИНСКА</t>
  </si>
  <si>
    <t>24,3</t>
  </si>
  <si>
    <t>6 500  (IVкв.)</t>
  </si>
  <si>
    <t>7 300 (IV кв.)</t>
  </si>
  <si>
    <t>в том числе в расчете на одного жителя муниципального образования</t>
  </si>
  <si>
    <t>На содержание работников органов местного самоуправления</t>
  </si>
  <si>
    <t>в том числе их информационной открытостью</t>
  </si>
  <si>
    <t>Деятельностью органов местного самоуправления городского округа  (процент от числа опрошенных)</t>
  </si>
  <si>
    <t>72,6 (17 089,1)</t>
  </si>
  <si>
    <t>80,9 (21 084,5)</t>
  </si>
  <si>
    <t>На развитие и поддержку малого предпринимательства, в том числе:</t>
  </si>
  <si>
    <t xml:space="preserve"> руб./ед.</t>
  </si>
  <si>
    <t>руб./чел.</t>
  </si>
  <si>
    <t>в расчете на одно малое предприятие муниципального образования, включая микропредприятия</t>
  </si>
  <si>
    <t>на одного жителя муниципального образования</t>
  </si>
  <si>
    <t>Исполнитель</t>
  </si>
  <si>
    <t>УЭРИ</t>
  </si>
  <si>
    <t>ДО</t>
  </si>
  <si>
    <t>Прочие, работающие в муниципальных общеобразовательных учреждениях</t>
  </si>
  <si>
    <t>ДЗОиФ ЯО</t>
  </si>
  <si>
    <t>ДАГ</t>
  </si>
  <si>
    <t>ДЖКХТиС</t>
  </si>
  <si>
    <t>ДФ</t>
  </si>
  <si>
    <t>ДФКСиМП</t>
  </si>
  <si>
    <t>УК</t>
  </si>
  <si>
    <t>27 080,0</t>
  </si>
  <si>
    <t>8 315 (IV кв.)</t>
  </si>
  <si>
    <t>3,74 </t>
  </si>
  <si>
    <t>91750,74 </t>
  </si>
  <si>
    <t>51,5 </t>
  </si>
  <si>
    <t>4 651 375 584,79</t>
  </si>
  <si>
    <t>200 488 018,85</t>
  </si>
  <si>
    <t>2 187 304 061,81</t>
  </si>
  <si>
    <t> 168 437 023,91</t>
  </si>
  <si>
    <t> 54 943 533,20</t>
  </si>
  <si>
    <t> 264 622 757,49</t>
  </si>
  <si>
    <t> 235 790 006,77</t>
  </si>
  <si>
    <t> 1210</t>
  </si>
  <si>
    <t> 17 968 676,70</t>
  </si>
  <si>
    <t> 208 640 326,14</t>
  </si>
  <si>
    <t> 37,7</t>
  </si>
  <si>
    <t>Коэффициент смертности лиц в возрасте до 60 лет на 1 000 жителей</t>
  </si>
  <si>
    <t>24739,5*</t>
  </si>
  <si>
    <t>11,5*</t>
  </si>
  <si>
    <t>17,1*</t>
  </si>
  <si>
    <t>0,53*</t>
  </si>
  <si>
    <t>6,5*</t>
  </si>
  <si>
    <t>*- предварительные данные по состоянию на 26.02.2016г.</t>
  </si>
  <si>
    <t>80,0
(21 337,9
янв.-сент.)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</si>
</sst>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38" fillId="0" borderId="0" xfId="0" applyNumberFormat="1" applyFont="1" applyBorder="1" applyAlignment="1">
      <alignment horizontal="right" wrapText="1"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left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wrapText="1"/>
    </xf>
    <xf numFmtId="164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 vertical="top" wrapText="1"/>
    </xf>
    <xf numFmtId="164" fontId="38" fillId="33" borderId="10" xfId="0" applyNumberFormat="1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vertical="top" wrapText="1"/>
    </xf>
    <xf numFmtId="0" fontId="38" fillId="34" borderId="10" xfId="0" applyFont="1" applyFill="1" applyBorder="1" applyAlignment="1">
      <alignment horizontal="center" vertical="top" wrapText="1"/>
    </xf>
    <xf numFmtId="164" fontId="38" fillId="34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justify" wrapText="1"/>
    </xf>
    <xf numFmtId="49" fontId="38" fillId="0" borderId="0" xfId="0" applyNumberFormat="1" applyFont="1" applyAlignment="1">
      <alignment horizontal="left" wrapText="1"/>
    </xf>
    <xf numFmtId="0" fontId="38" fillId="0" borderId="0" xfId="0" applyFont="1" applyAlignment="1">
      <alignment horizontal="center" wrapText="1"/>
    </xf>
    <xf numFmtId="164" fontId="38" fillId="0" borderId="0" xfId="0" applyNumberFormat="1" applyFont="1" applyAlignment="1">
      <alignment horizontal="center" wrapText="1"/>
    </xf>
    <xf numFmtId="164" fontId="38" fillId="0" borderId="10" xfId="0" applyNumberFormat="1" applyFont="1" applyBorder="1" applyAlignment="1">
      <alignment horizontal="left" wrapText="1"/>
    </xf>
    <xf numFmtId="1" fontId="39" fillId="0" borderId="10" xfId="0" applyNumberFormat="1" applyFont="1" applyBorder="1" applyAlignment="1">
      <alignment horizontal="center" vertical="top" wrapText="1"/>
    </xf>
    <xf numFmtId="49" fontId="38" fillId="0" borderId="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center" wrapText="1"/>
    </xf>
    <xf numFmtId="49" fontId="38" fillId="0" borderId="0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wrapText="1"/>
    </xf>
    <xf numFmtId="0" fontId="38" fillId="33" borderId="11" xfId="0" applyFont="1" applyFill="1" applyBorder="1" applyAlignment="1">
      <alignment horizontal="center" vertical="top" wrapText="1"/>
    </xf>
    <xf numFmtId="0" fontId="38" fillId="34" borderId="11" xfId="0" applyFont="1" applyFill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/>
    </xf>
    <xf numFmtId="164" fontId="38" fillId="34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justify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49" fontId="40" fillId="0" borderId="0" xfId="0" applyNumberFormat="1" applyFont="1" applyBorder="1" applyAlignment="1">
      <alignment horizontal="center" wrapText="1"/>
    </xf>
    <xf numFmtId="49" fontId="38" fillId="0" borderId="0" xfId="0" applyNumberFormat="1" applyFont="1" applyBorder="1" applyAlignment="1">
      <alignment horizontal="right" wrapText="1"/>
    </xf>
    <xf numFmtId="49" fontId="40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="80" zoomScaleNormal="80" zoomScalePageLayoutView="0" workbookViewId="0" topLeftCell="A1">
      <selection activeCell="A1" sqref="A1:IV65536"/>
    </sheetView>
  </sheetViews>
  <sheetFormatPr defaultColWidth="8.8515625" defaultRowHeight="15"/>
  <cols>
    <col min="1" max="1" width="5.7109375" style="26" customWidth="1"/>
    <col min="2" max="2" width="33.140625" style="2" customWidth="1"/>
    <col min="3" max="3" width="12.140625" style="27" bestFit="1" customWidth="1"/>
    <col min="4" max="5" width="18.00390625" style="28" bestFit="1" customWidth="1"/>
    <col min="6" max="6" width="17.7109375" style="27" bestFit="1" customWidth="1"/>
    <col min="7" max="7" width="15.421875" style="2" bestFit="1" customWidth="1"/>
    <col min="8" max="16384" width="8.8515625" style="2" customWidth="1"/>
  </cols>
  <sheetData>
    <row r="1" spans="1:5" ht="57" customHeight="1">
      <c r="A1" s="1"/>
      <c r="B1" s="60" t="s">
        <v>107</v>
      </c>
      <c r="C1" s="60"/>
      <c r="D1" s="60"/>
      <c r="E1" s="60"/>
    </row>
    <row r="2" spans="1:5" ht="57" customHeight="1">
      <c r="A2" s="59" t="s">
        <v>108</v>
      </c>
      <c r="B2" s="59"/>
      <c r="C2" s="59"/>
      <c r="D2" s="59"/>
      <c r="E2" s="59"/>
    </row>
    <row r="3" spans="1:6" s="5" customFormat="1" ht="37.5">
      <c r="A3" s="3" t="s">
        <v>29</v>
      </c>
      <c r="B3" s="4" t="s">
        <v>28</v>
      </c>
      <c r="C3" s="4" t="s">
        <v>27</v>
      </c>
      <c r="D3" s="30">
        <v>2013</v>
      </c>
      <c r="E3" s="30">
        <v>2014</v>
      </c>
      <c r="F3" s="32" t="s">
        <v>123</v>
      </c>
    </row>
    <row r="4" spans="1:6" ht="225">
      <c r="A4" s="6">
        <v>1</v>
      </c>
      <c r="B4" s="6" t="s">
        <v>24</v>
      </c>
      <c r="C4" s="7" t="s">
        <v>0</v>
      </c>
      <c r="D4" s="8" t="s">
        <v>116</v>
      </c>
      <c r="E4" s="8" t="s">
        <v>117</v>
      </c>
      <c r="F4" s="15" t="s">
        <v>124</v>
      </c>
    </row>
    <row r="5" spans="1:6" ht="18.75">
      <c r="A5" s="9">
        <v>2</v>
      </c>
      <c r="B5" s="10" t="s">
        <v>106</v>
      </c>
      <c r="C5" s="11" t="s">
        <v>1</v>
      </c>
      <c r="D5" s="12">
        <v>20965.2</v>
      </c>
      <c r="E5" s="12">
        <v>23135</v>
      </c>
      <c r="F5" s="15" t="s">
        <v>124</v>
      </c>
    </row>
    <row r="6" spans="1:6" ht="56.25">
      <c r="A6" s="9" t="s">
        <v>33</v>
      </c>
      <c r="B6" s="13" t="s">
        <v>23</v>
      </c>
      <c r="C6" s="11" t="s">
        <v>1</v>
      </c>
      <c r="D6" s="14">
        <v>23537.3</v>
      </c>
      <c r="E6" s="14">
        <v>26079.8</v>
      </c>
      <c r="F6" s="15" t="s">
        <v>124</v>
      </c>
    </row>
    <row r="7" spans="1:6" ht="37.5">
      <c r="A7" s="9" t="s">
        <v>34</v>
      </c>
      <c r="B7" s="10" t="s">
        <v>31</v>
      </c>
      <c r="C7" s="11" t="s">
        <v>1</v>
      </c>
      <c r="D7" s="12">
        <v>13911</v>
      </c>
      <c r="E7" s="12">
        <v>17442</v>
      </c>
      <c r="F7" s="15" t="s">
        <v>125</v>
      </c>
    </row>
    <row r="8" spans="1:6" ht="56.25">
      <c r="A8" s="9" t="s">
        <v>35</v>
      </c>
      <c r="B8" s="10" t="s">
        <v>32</v>
      </c>
      <c r="C8" s="11" t="s">
        <v>1</v>
      </c>
      <c r="D8" s="12">
        <v>22161</v>
      </c>
      <c r="E8" s="12">
        <v>26510</v>
      </c>
      <c r="F8" s="15" t="s">
        <v>125</v>
      </c>
    </row>
    <row r="9" spans="1:6" ht="75">
      <c r="A9" s="9" t="s">
        <v>36</v>
      </c>
      <c r="B9" s="10" t="s">
        <v>126</v>
      </c>
      <c r="C9" s="11" t="s">
        <v>1</v>
      </c>
      <c r="D9" s="12">
        <v>14764</v>
      </c>
      <c r="E9" s="12">
        <v>17478</v>
      </c>
      <c r="F9" s="15" t="s">
        <v>125</v>
      </c>
    </row>
    <row r="10" spans="1:6" ht="37.5">
      <c r="A10" s="9" t="s">
        <v>37</v>
      </c>
      <c r="B10" s="10" t="s">
        <v>44</v>
      </c>
      <c r="C10" s="15"/>
      <c r="D10" s="12"/>
      <c r="E10" s="12"/>
      <c r="F10" s="15"/>
    </row>
    <row r="11" spans="1:6" ht="56.25">
      <c r="A11" s="9" t="s">
        <v>45</v>
      </c>
      <c r="B11" s="10" t="s">
        <v>20</v>
      </c>
      <c r="C11" s="11" t="s">
        <v>21</v>
      </c>
      <c r="D11" s="16">
        <v>11.2</v>
      </c>
      <c r="E11" s="16">
        <v>11.1</v>
      </c>
      <c r="F11" s="15" t="s">
        <v>124</v>
      </c>
    </row>
    <row r="12" spans="1:6" ht="37.5">
      <c r="A12" s="9" t="s">
        <v>46</v>
      </c>
      <c r="B12" s="10" t="s">
        <v>22</v>
      </c>
      <c r="C12" s="11" t="s">
        <v>21</v>
      </c>
      <c r="D12" s="16">
        <v>17.8</v>
      </c>
      <c r="E12" s="16">
        <v>17.2</v>
      </c>
      <c r="F12" s="15" t="s">
        <v>124</v>
      </c>
    </row>
    <row r="13" spans="1:6" ht="56.25">
      <c r="A13" s="9" t="s">
        <v>47</v>
      </c>
      <c r="B13" s="10" t="s">
        <v>39</v>
      </c>
      <c r="C13" s="11" t="s">
        <v>21</v>
      </c>
      <c r="D13" s="12">
        <v>7.2</v>
      </c>
      <c r="E13" s="12">
        <v>6.8</v>
      </c>
      <c r="F13" s="15" t="s">
        <v>127</v>
      </c>
    </row>
    <row r="14" spans="1:6" ht="56.25">
      <c r="A14" s="9" t="s">
        <v>48</v>
      </c>
      <c r="B14" s="10" t="s">
        <v>40</v>
      </c>
      <c r="C14" s="11" t="s">
        <v>21</v>
      </c>
      <c r="D14" s="12">
        <v>0.7</v>
      </c>
      <c r="E14" s="12">
        <v>0.44</v>
      </c>
      <c r="F14" s="15" t="s">
        <v>127</v>
      </c>
    </row>
    <row r="15" spans="1:6" ht="18.75">
      <c r="A15" s="9" t="s">
        <v>38</v>
      </c>
      <c r="B15" s="13" t="s">
        <v>18</v>
      </c>
      <c r="C15" s="11" t="s">
        <v>19</v>
      </c>
      <c r="D15" s="16">
        <v>194.8</v>
      </c>
      <c r="E15" s="16">
        <v>193.4</v>
      </c>
      <c r="F15" s="15" t="s">
        <v>124</v>
      </c>
    </row>
    <row r="16" spans="1:6" ht="225">
      <c r="A16" s="9" t="s">
        <v>41</v>
      </c>
      <c r="B16" s="17" t="s">
        <v>43</v>
      </c>
      <c r="C16" s="15" t="s">
        <v>0</v>
      </c>
      <c r="D16" s="12">
        <v>98</v>
      </c>
      <c r="E16" s="12">
        <v>98</v>
      </c>
      <c r="F16" s="15" t="s">
        <v>125</v>
      </c>
    </row>
    <row r="17" spans="1:6" ht="75">
      <c r="A17" s="9" t="s">
        <v>42</v>
      </c>
      <c r="B17" s="17" t="s">
        <v>49</v>
      </c>
      <c r="C17" s="15" t="s">
        <v>2</v>
      </c>
      <c r="D17" s="12">
        <v>24.3</v>
      </c>
      <c r="E17" s="12">
        <v>24.6</v>
      </c>
      <c r="F17" s="15" t="s">
        <v>125</v>
      </c>
    </row>
    <row r="18" spans="1:6" ht="112.5">
      <c r="A18" s="9" t="s">
        <v>50</v>
      </c>
      <c r="B18" s="17" t="s">
        <v>51</v>
      </c>
      <c r="C18" s="15" t="s">
        <v>0</v>
      </c>
      <c r="D18" s="12">
        <v>97.11</v>
      </c>
      <c r="E18" s="12">
        <v>99.9</v>
      </c>
      <c r="F18" s="15" t="s">
        <v>125</v>
      </c>
    </row>
    <row r="19" spans="1:6" ht="18.75">
      <c r="A19" s="9" t="s">
        <v>52</v>
      </c>
      <c r="B19" s="17" t="s">
        <v>55</v>
      </c>
      <c r="C19" s="15"/>
      <c r="D19" s="12"/>
      <c r="E19" s="12"/>
      <c r="F19" s="15"/>
    </row>
    <row r="20" spans="1:6" ht="150">
      <c r="A20" s="9" t="s">
        <v>56</v>
      </c>
      <c r="B20" s="18" t="s">
        <v>15</v>
      </c>
      <c r="C20" s="11" t="s">
        <v>16</v>
      </c>
      <c r="D20" s="16">
        <v>0</v>
      </c>
      <c r="E20" s="16">
        <v>0</v>
      </c>
      <c r="F20" s="15" t="s">
        <v>129</v>
      </c>
    </row>
    <row r="21" spans="1:6" ht="131.25">
      <c r="A21" s="9" t="s">
        <v>57</v>
      </c>
      <c r="B21" s="19" t="s">
        <v>17</v>
      </c>
      <c r="C21" s="11" t="s">
        <v>16</v>
      </c>
      <c r="D21" s="16">
        <v>2.5</v>
      </c>
      <c r="E21" s="16">
        <v>2.89</v>
      </c>
      <c r="F21" s="15" t="s">
        <v>129</v>
      </c>
    </row>
    <row r="22" spans="1:6" ht="56.25">
      <c r="A22" s="9" t="s">
        <v>53</v>
      </c>
      <c r="B22" s="13" t="s">
        <v>30</v>
      </c>
      <c r="C22" s="11" t="s">
        <v>13</v>
      </c>
      <c r="D22" s="16" t="s">
        <v>109</v>
      </c>
      <c r="E22" s="16">
        <v>24.6</v>
      </c>
      <c r="F22" s="15" t="s">
        <v>128</v>
      </c>
    </row>
    <row r="23" spans="1:6" ht="56.25">
      <c r="A23" s="9" t="s">
        <v>54</v>
      </c>
      <c r="B23" s="10" t="s">
        <v>58</v>
      </c>
      <c r="C23" s="11" t="s">
        <v>3</v>
      </c>
      <c r="D23" s="12"/>
      <c r="E23" s="12"/>
      <c r="F23" s="15"/>
    </row>
    <row r="24" spans="1:6" ht="37.5">
      <c r="A24" s="9" t="s">
        <v>61</v>
      </c>
      <c r="B24" s="10" t="s">
        <v>59</v>
      </c>
      <c r="C24" s="11" t="s">
        <v>3</v>
      </c>
      <c r="D24" s="12">
        <v>467.8</v>
      </c>
      <c r="E24" s="12">
        <v>472.8</v>
      </c>
      <c r="F24" s="15" t="s">
        <v>128</v>
      </c>
    </row>
    <row r="25" spans="1:6" ht="37.5">
      <c r="A25" s="9" t="s">
        <v>62</v>
      </c>
      <c r="B25" s="10" t="s">
        <v>60</v>
      </c>
      <c r="C25" s="11" t="s">
        <v>3</v>
      </c>
      <c r="D25" s="12">
        <f>307/D15</f>
        <v>1.5759753593429158</v>
      </c>
      <c r="E25" s="12">
        <f>318/E15</f>
        <v>1.6442605997931747</v>
      </c>
      <c r="F25" s="15" t="s">
        <v>128</v>
      </c>
    </row>
    <row r="26" spans="1:6" ht="75">
      <c r="A26" s="9" t="s">
        <v>63</v>
      </c>
      <c r="B26" s="18" t="s">
        <v>5</v>
      </c>
      <c r="C26" s="20" t="s">
        <v>4</v>
      </c>
      <c r="D26" s="21">
        <f>SUM(D27:D29)</f>
        <v>8.42</v>
      </c>
      <c r="E26" s="21">
        <f>SUM(E27:E29)</f>
        <v>21.75</v>
      </c>
      <c r="F26" s="15" t="s">
        <v>128</v>
      </c>
    </row>
    <row r="27" spans="1:6" ht="37.5">
      <c r="A27" s="9" t="s">
        <v>64</v>
      </c>
      <c r="B27" s="18" t="s">
        <v>6</v>
      </c>
      <c r="C27" s="20" t="s">
        <v>4</v>
      </c>
      <c r="D27" s="21">
        <v>1.85</v>
      </c>
      <c r="E27" s="21">
        <v>4.9</v>
      </c>
      <c r="F27" s="15" t="s">
        <v>128</v>
      </c>
    </row>
    <row r="28" spans="1:6" ht="37.5">
      <c r="A28" s="9" t="s">
        <v>65</v>
      </c>
      <c r="B28" s="18" t="s">
        <v>7</v>
      </c>
      <c r="C28" s="20" t="s">
        <v>4</v>
      </c>
      <c r="D28" s="21">
        <v>6.57</v>
      </c>
      <c r="E28" s="21">
        <f>5.55+11.3</f>
        <v>16.85</v>
      </c>
      <c r="F28" s="15" t="s">
        <v>128</v>
      </c>
    </row>
    <row r="29" spans="1:6" ht="56.25">
      <c r="A29" s="9" t="s">
        <v>66</v>
      </c>
      <c r="B29" s="18" t="s">
        <v>8</v>
      </c>
      <c r="C29" s="20" t="s">
        <v>4</v>
      </c>
      <c r="D29" s="21">
        <v>0</v>
      </c>
      <c r="E29" s="21">
        <v>0</v>
      </c>
      <c r="F29" s="15" t="s">
        <v>128</v>
      </c>
    </row>
    <row r="30" spans="1:6" ht="131.25">
      <c r="A30" s="9" t="s">
        <v>67</v>
      </c>
      <c r="B30" s="13" t="s">
        <v>10</v>
      </c>
      <c r="C30" s="11"/>
      <c r="D30" s="16"/>
      <c r="E30" s="16"/>
      <c r="F30" s="15"/>
    </row>
    <row r="31" spans="1:6" ht="37.5">
      <c r="A31" s="9" t="s">
        <v>68</v>
      </c>
      <c r="B31" s="13" t="s">
        <v>11</v>
      </c>
      <c r="C31" s="11" t="s">
        <v>9</v>
      </c>
      <c r="D31" s="16">
        <v>41627.35</v>
      </c>
      <c r="E31" s="16">
        <v>52346.18</v>
      </c>
      <c r="F31" s="15" t="s">
        <v>128</v>
      </c>
    </row>
    <row r="32" spans="1:6" ht="37.5">
      <c r="A32" s="9" t="s">
        <v>69</v>
      </c>
      <c r="B32" s="13" t="s">
        <v>12</v>
      </c>
      <c r="C32" s="11" t="s">
        <v>3</v>
      </c>
      <c r="D32" s="16">
        <v>642</v>
      </c>
      <c r="E32" s="16">
        <v>943</v>
      </c>
      <c r="F32" s="15" t="s">
        <v>128</v>
      </c>
    </row>
    <row r="33" spans="1:6" ht="206.25">
      <c r="A33" s="9" t="s">
        <v>70</v>
      </c>
      <c r="B33" s="10" t="s">
        <v>72</v>
      </c>
      <c r="C33" s="15" t="s">
        <v>0</v>
      </c>
      <c r="D33" s="12">
        <v>74</v>
      </c>
      <c r="E33" s="12">
        <v>81.4</v>
      </c>
      <c r="F33" s="15" t="s">
        <v>128</v>
      </c>
    </row>
    <row r="34" spans="1:6" ht="262.5">
      <c r="A34" s="9" t="s">
        <v>73</v>
      </c>
      <c r="B34" s="10" t="s">
        <v>71</v>
      </c>
      <c r="C34" s="15" t="s">
        <v>0</v>
      </c>
      <c r="D34" s="12">
        <v>87.5</v>
      </c>
      <c r="E34" s="12">
        <v>83</v>
      </c>
      <c r="F34" s="15" t="s">
        <v>128</v>
      </c>
    </row>
    <row r="35" spans="1:6" ht="93.75">
      <c r="A35" s="9" t="s">
        <v>74</v>
      </c>
      <c r="B35" s="22" t="s">
        <v>14</v>
      </c>
      <c r="C35" s="23" t="s">
        <v>0</v>
      </c>
      <c r="D35" s="24">
        <v>97.47</v>
      </c>
      <c r="E35" s="24">
        <v>96.2</v>
      </c>
      <c r="F35" s="15" t="s">
        <v>129</v>
      </c>
    </row>
    <row r="36" spans="1:6" ht="36" customHeight="1">
      <c r="A36" s="9" t="s">
        <v>75</v>
      </c>
      <c r="B36" s="10" t="s">
        <v>76</v>
      </c>
      <c r="C36" s="15" t="s">
        <v>0</v>
      </c>
      <c r="D36" s="12">
        <v>0</v>
      </c>
      <c r="E36" s="12">
        <v>0</v>
      </c>
      <c r="F36" s="15" t="s">
        <v>130</v>
      </c>
    </row>
    <row r="37" spans="1:6" ht="56.25">
      <c r="A37" s="9" t="s">
        <v>77</v>
      </c>
      <c r="B37" s="17" t="s">
        <v>78</v>
      </c>
      <c r="C37" s="15" t="s">
        <v>1</v>
      </c>
      <c r="D37" s="29">
        <v>5587209799</v>
      </c>
      <c r="E37" s="29">
        <v>5370420650</v>
      </c>
      <c r="F37" s="15" t="s">
        <v>130</v>
      </c>
    </row>
    <row r="38" spans="1:6" ht="56.25">
      <c r="A38" s="9" t="s">
        <v>81</v>
      </c>
      <c r="B38" s="17" t="s">
        <v>79</v>
      </c>
      <c r="C38" s="15" t="s">
        <v>1</v>
      </c>
      <c r="D38" s="29">
        <v>739014200</v>
      </c>
      <c r="E38" s="29">
        <v>619659691</v>
      </c>
      <c r="F38" s="15" t="s">
        <v>130</v>
      </c>
    </row>
    <row r="39" spans="1:6" ht="150">
      <c r="A39" s="9" t="s">
        <v>82</v>
      </c>
      <c r="B39" s="25" t="s">
        <v>80</v>
      </c>
      <c r="C39" s="15" t="s">
        <v>1</v>
      </c>
      <c r="D39" s="29">
        <v>1894994488</v>
      </c>
      <c r="E39" s="29">
        <v>1903058774</v>
      </c>
      <c r="F39" s="15" t="s">
        <v>130</v>
      </c>
    </row>
    <row r="40" spans="1:6" ht="131.25">
      <c r="A40" s="9" t="s">
        <v>83</v>
      </c>
      <c r="B40" s="25" t="s">
        <v>88</v>
      </c>
      <c r="C40" s="15" t="s">
        <v>1</v>
      </c>
      <c r="D40" s="29">
        <v>163925608</v>
      </c>
      <c r="E40" s="29">
        <v>144359385</v>
      </c>
      <c r="F40" s="15" t="s">
        <v>130</v>
      </c>
    </row>
    <row r="41" spans="1:6" ht="150">
      <c r="A41" s="9" t="s">
        <v>84</v>
      </c>
      <c r="B41" s="10" t="s">
        <v>89</v>
      </c>
      <c r="C41" s="15" t="s">
        <v>1</v>
      </c>
      <c r="D41" s="29">
        <v>9618019</v>
      </c>
      <c r="E41" s="29">
        <v>198282831</v>
      </c>
      <c r="F41" s="15" t="s">
        <v>130</v>
      </c>
    </row>
    <row r="42" spans="1:6" ht="318.75">
      <c r="A42" s="9" t="s">
        <v>85</v>
      </c>
      <c r="B42" s="10" t="s">
        <v>90</v>
      </c>
      <c r="C42" s="15" t="s">
        <v>1</v>
      </c>
      <c r="D42" s="29">
        <v>627090300</v>
      </c>
      <c r="E42" s="29">
        <v>440395848</v>
      </c>
      <c r="F42" s="15" t="s">
        <v>130</v>
      </c>
    </row>
    <row r="43" spans="1:6" ht="56.25">
      <c r="A43" s="9" t="s">
        <v>86</v>
      </c>
      <c r="B43" s="10" t="s">
        <v>113</v>
      </c>
      <c r="C43" s="15" t="s">
        <v>1</v>
      </c>
      <c r="D43" s="29">
        <v>225024174</v>
      </c>
      <c r="E43" s="29">
        <v>232161701</v>
      </c>
      <c r="F43" s="15" t="s">
        <v>130</v>
      </c>
    </row>
    <row r="44" spans="1:6" ht="75">
      <c r="A44" s="9"/>
      <c r="B44" s="10" t="s">
        <v>112</v>
      </c>
      <c r="C44" s="15" t="s">
        <v>1</v>
      </c>
      <c r="D44" s="12">
        <v>1155</v>
      </c>
      <c r="E44" s="12">
        <v>1200</v>
      </c>
      <c r="F44" s="15" t="s">
        <v>130</v>
      </c>
    </row>
    <row r="45" spans="1:6" ht="75">
      <c r="A45" s="9" t="s">
        <v>87</v>
      </c>
      <c r="B45" s="10" t="s">
        <v>118</v>
      </c>
      <c r="C45" s="15" t="s">
        <v>1</v>
      </c>
      <c r="D45" s="12">
        <v>1328737</v>
      </c>
      <c r="E45" s="12">
        <v>453119</v>
      </c>
      <c r="F45" s="15" t="s">
        <v>124</v>
      </c>
    </row>
    <row r="46" spans="1:6" ht="93.75">
      <c r="A46" s="9"/>
      <c r="B46" s="10" t="s">
        <v>121</v>
      </c>
      <c r="C46" s="15" t="s">
        <v>119</v>
      </c>
      <c r="D46" s="12">
        <v>529.4</v>
      </c>
      <c r="E46" s="12">
        <v>180.8</v>
      </c>
      <c r="F46" s="15" t="s">
        <v>124</v>
      </c>
    </row>
    <row r="47" spans="1:6" ht="56.25">
      <c r="A47" s="9"/>
      <c r="B47" s="10" t="s">
        <v>122</v>
      </c>
      <c r="C47" s="15" t="s">
        <v>120</v>
      </c>
      <c r="D47" s="12">
        <v>6.8</v>
      </c>
      <c r="E47" s="12">
        <v>2.3</v>
      </c>
      <c r="F47" s="15" t="s">
        <v>124</v>
      </c>
    </row>
    <row r="48" spans="1:6" ht="93.75">
      <c r="A48" s="9" t="s">
        <v>94</v>
      </c>
      <c r="B48" s="10" t="s">
        <v>91</v>
      </c>
      <c r="C48" s="15" t="s">
        <v>1</v>
      </c>
      <c r="D48" s="29">
        <v>31750600</v>
      </c>
      <c r="E48" s="29">
        <v>21513464</v>
      </c>
      <c r="F48" s="15" t="s">
        <v>130</v>
      </c>
    </row>
    <row r="49" spans="1:6" ht="93.75">
      <c r="A49" s="9" t="s">
        <v>95</v>
      </c>
      <c r="B49" s="10" t="s">
        <v>92</v>
      </c>
      <c r="C49" s="15" t="s">
        <v>1</v>
      </c>
      <c r="D49" s="29">
        <v>483468900</v>
      </c>
      <c r="E49" s="29">
        <v>324434323</v>
      </c>
      <c r="F49" s="15" t="s">
        <v>130</v>
      </c>
    </row>
    <row r="50" spans="1:6" ht="300">
      <c r="A50" s="9" t="s">
        <v>96</v>
      </c>
      <c r="B50" s="10" t="s">
        <v>93</v>
      </c>
      <c r="C50" s="15" t="s">
        <v>1</v>
      </c>
      <c r="D50" s="12">
        <f>2094243415.34/5211963575.01*100</f>
        <v>40.181466834905535</v>
      </c>
      <c r="E50" s="12">
        <f>1956416671.23/5192544953.87*100</f>
        <v>37.67741422771668</v>
      </c>
      <c r="F50" s="15" t="s">
        <v>130</v>
      </c>
    </row>
    <row r="51" spans="1:6" ht="37.5">
      <c r="A51" s="9" t="s">
        <v>98</v>
      </c>
      <c r="B51" s="25" t="s">
        <v>97</v>
      </c>
      <c r="C51" s="15"/>
      <c r="D51" s="12"/>
      <c r="E51" s="12"/>
      <c r="F51" s="15"/>
    </row>
    <row r="52" spans="1:6" ht="131.25">
      <c r="A52" s="9" t="s">
        <v>99</v>
      </c>
      <c r="B52" s="10" t="s">
        <v>101</v>
      </c>
      <c r="C52" s="15"/>
      <c r="D52" s="12">
        <v>71</v>
      </c>
      <c r="E52" s="12">
        <v>77</v>
      </c>
      <c r="F52" s="15" t="s">
        <v>125</v>
      </c>
    </row>
    <row r="53" spans="1:6" ht="93.75">
      <c r="A53" s="9" t="s">
        <v>100</v>
      </c>
      <c r="B53" s="10" t="s">
        <v>115</v>
      </c>
      <c r="C53" s="15"/>
      <c r="D53" s="16">
        <v>56.43</v>
      </c>
      <c r="E53" s="16">
        <v>56.2</v>
      </c>
      <c r="F53" s="15" t="s">
        <v>124</v>
      </c>
    </row>
    <row r="54" spans="1:6" ht="56.25">
      <c r="A54" s="9"/>
      <c r="B54" s="10" t="s">
        <v>114</v>
      </c>
      <c r="C54" s="15"/>
      <c r="D54" s="16">
        <v>49.48</v>
      </c>
      <c r="E54" s="16">
        <v>23.58</v>
      </c>
      <c r="F54" s="15" t="s">
        <v>124</v>
      </c>
    </row>
    <row r="55" spans="1:6" ht="93.75">
      <c r="A55" s="9" t="s">
        <v>102</v>
      </c>
      <c r="B55" s="18" t="s">
        <v>25</v>
      </c>
      <c r="C55" s="11" t="s">
        <v>0</v>
      </c>
      <c r="D55" s="16">
        <v>27.8</v>
      </c>
      <c r="E55" s="16">
        <v>29.8</v>
      </c>
      <c r="F55" s="15" t="s">
        <v>131</v>
      </c>
    </row>
    <row r="56" spans="1:6" ht="93.75">
      <c r="A56" s="9" t="s">
        <v>103</v>
      </c>
      <c r="B56" s="13" t="s">
        <v>26</v>
      </c>
      <c r="C56" s="11" t="s">
        <v>0</v>
      </c>
      <c r="D56" s="16">
        <v>106.1</v>
      </c>
      <c r="E56" s="16">
        <v>107.9</v>
      </c>
      <c r="F56" s="15" t="s">
        <v>132</v>
      </c>
    </row>
    <row r="57" spans="1:6" ht="37.5">
      <c r="A57" s="9" t="s">
        <v>104</v>
      </c>
      <c r="B57" s="25" t="s">
        <v>105</v>
      </c>
      <c r="C57" s="15" t="s">
        <v>1</v>
      </c>
      <c r="D57" s="12" t="s">
        <v>110</v>
      </c>
      <c r="E57" s="12" t="s">
        <v>111</v>
      </c>
      <c r="F57" s="15" t="s">
        <v>124</v>
      </c>
    </row>
  </sheetData>
  <sheetProtection/>
  <mergeCells count="2">
    <mergeCell ref="A2:E2"/>
    <mergeCell ref="B1:E1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60" zoomScaleNormal="60" zoomScalePageLayoutView="0" workbookViewId="0" topLeftCell="A1">
      <selection activeCell="AD11" sqref="AD1:BD11"/>
    </sheetView>
  </sheetViews>
  <sheetFormatPr defaultColWidth="8.8515625" defaultRowHeight="15"/>
  <cols>
    <col min="1" max="1" width="5.7109375" style="26" customWidth="1"/>
    <col min="2" max="2" width="81.7109375" style="2" customWidth="1"/>
    <col min="3" max="3" width="13.421875" style="27" bestFit="1" customWidth="1"/>
    <col min="4" max="4" width="20.421875" style="28" bestFit="1" customWidth="1"/>
    <col min="5" max="5" width="20.57421875" style="28" bestFit="1" customWidth="1"/>
    <col min="6" max="6" width="17.7109375" style="55" bestFit="1" customWidth="1"/>
    <col min="7" max="7" width="15.421875" style="2" bestFit="1" customWidth="1"/>
    <col min="8" max="8" width="15.140625" style="2" bestFit="1" customWidth="1"/>
    <col min="9" max="16384" width="8.8515625" style="2" customWidth="1"/>
  </cols>
  <sheetData>
    <row r="1" spans="1:5" ht="18.75">
      <c r="A1" s="31"/>
      <c r="B1" s="60" t="s">
        <v>107</v>
      </c>
      <c r="C1" s="60"/>
      <c r="D1" s="60"/>
      <c r="E1" s="33"/>
    </row>
    <row r="2" spans="1:5" ht="18" customHeight="1">
      <c r="A2" s="61" t="s">
        <v>108</v>
      </c>
      <c r="B2" s="61"/>
      <c r="C2" s="61"/>
      <c r="D2" s="61"/>
      <c r="E2" s="61"/>
    </row>
    <row r="3" spans="1:6" s="5" customFormat="1" ht="18" customHeight="1">
      <c r="A3" s="58" t="s">
        <v>29</v>
      </c>
      <c r="B3" s="4" t="s">
        <v>28</v>
      </c>
      <c r="C3" s="4" t="s">
        <v>27</v>
      </c>
      <c r="D3" s="30">
        <v>2014</v>
      </c>
      <c r="E3" s="30">
        <v>2015</v>
      </c>
      <c r="F3" s="56" t="s">
        <v>123</v>
      </c>
    </row>
    <row r="4" spans="1:6" ht="56.25">
      <c r="A4" s="6">
        <v>1</v>
      </c>
      <c r="B4" s="46" t="s">
        <v>24</v>
      </c>
      <c r="C4" s="34" t="s">
        <v>0</v>
      </c>
      <c r="D4" s="39" t="s">
        <v>117</v>
      </c>
      <c r="E4" s="39" t="s">
        <v>156</v>
      </c>
      <c r="F4" s="57" t="s">
        <v>124</v>
      </c>
    </row>
    <row r="5" spans="1:6" ht="18.75">
      <c r="A5" s="9">
        <v>2</v>
      </c>
      <c r="B5" s="47" t="s">
        <v>106</v>
      </c>
      <c r="C5" s="35" t="s">
        <v>1</v>
      </c>
      <c r="D5" s="40">
        <v>23135</v>
      </c>
      <c r="E5" s="40" t="s">
        <v>150</v>
      </c>
      <c r="F5" s="57" t="s">
        <v>124</v>
      </c>
    </row>
    <row r="6" spans="1:6" ht="18.75">
      <c r="A6" s="9" t="s">
        <v>33</v>
      </c>
      <c r="B6" s="48" t="s">
        <v>23</v>
      </c>
      <c r="C6" s="35" t="s">
        <v>1</v>
      </c>
      <c r="D6" s="41">
        <v>26079.8</v>
      </c>
      <c r="E6" s="41">
        <v>27360.2</v>
      </c>
      <c r="F6" s="57" t="s">
        <v>124</v>
      </c>
    </row>
    <row r="7" spans="1:6" ht="18.75">
      <c r="A7" s="9" t="s">
        <v>34</v>
      </c>
      <c r="B7" s="47" t="s">
        <v>31</v>
      </c>
      <c r="C7" s="35" t="s">
        <v>1</v>
      </c>
      <c r="D7" s="40">
        <v>17442</v>
      </c>
      <c r="E7" s="42">
        <v>17370</v>
      </c>
      <c r="F7" s="57" t="s">
        <v>125</v>
      </c>
    </row>
    <row r="8" spans="1:6" ht="18.75">
      <c r="A8" s="9" t="s">
        <v>35</v>
      </c>
      <c r="B8" s="47" t="s">
        <v>32</v>
      </c>
      <c r="C8" s="35" t="s">
        <v>1</v>
      </c>
      <c r="D8" s="40">
        <v>26510</v>
      </c>
      <c r="E8" s="42" t="s">
        <v>133</v>
      </c>
      <c r="F8" s="57" t="s">
        <v>125</v>
      </c>
    </row>
    <row r="9" spans="1:6" ht="18.75">
      <c r="A9" s="9" t="s">
        <v>36</v>
      </c>
      <c r="B9" s="47" t="s">
        <v>126</v>
      </c>
      <c r="C9" s="35" t="s">
        <v>1</v>
      </c>
      <c r="D9" s="40">
        <v>17478</v>
      </c>
      <c r="E9" s="42">
        <v>10058</v>
      </c>
      <c r="F9" s="57" t="s">
        <v>125</v>
      </c>
    </row>
    <row r="10" spans="1:6" ht="18.75">
      <c r="A10" s="9" t="s">
        <v>37</v>
      </c>
      <c r="B10" s="47" t="s">
        <v>44</v>
      </c>
      <c r="C10" s="36"/>
      <c r="D10" s="40"/>
      <c r="E10" s="40"/>
      <c r="F10" s="57"/>
    </row>
    <row r="11" spans="1:6" ht="18.75">
      <c r="A11" s="9" t="s">
        <v>45</v>
      </c>
      <c r="B11" s="47" t="s">
        <v>20</v>
      </c>
      <c r="C11" s="35" t="s">
        <v>21</v>
      </c>
      <c r="D11" s="54">
        <v>11</v>
      </c>
      <c r="E11" s="54" t="s">
        <v>151</v>
      </c>
      <c r="F11" s="57" t="s">
        <v>124</v>
      </c>
    </row>
    <row r="12" spans="1:6" ht="18.75">
      <c r="A12" s="9" t="s">
        <v>46</v>
      </c>
      <c r="B12" s="47" t="s">
        <v>22</v>
      </c>
      <c r="C12" s="35" t="s">
        <v>21</v>
      </c>
      <c r="D12" s="54">
        <v>17.1</v>
      </c>
      <c r="E12" s="54" t="s">
        <v>152</v>
      </c>
      <c r="F12" s="57" t="s">
        <v>124</v>
      </c>
    </row>
    <row r="13" spans="1:7" ht="18.75">
      <c r="A13" s="9" t="s">
        <v>47</v>
      </c>
      <c r="B13" s="47" t="s">
        <v>149</v>
      </c>
      <c r="C13" s="35" t="s">
        <v>21</v>
      </c>
      <c r="D13" s="54">
        <v>6.8</v>
      </c>
      <c r="E13" s="54" t="s">
        <v>154</v>
      </c>
      <c r="F13" s="57" t="s">
        <v>127</v>
      </c>
      <c r="G13" s="2">
        <v>673</v>
      </c>
    </row>
    <row r="14" spans="1:6" ht="18.75">
      <c r="A14" s="9" t="s">
        <v>48</v>
      </c>
      <c r="B14" s="47" t="s">
        <v>40</v>
      </c>
      <c r="C14" s="35" t="s">
        <v>21</v>
      </c>
      <c r="D14" s="54">
        <v>0.44</v>
      </c>
      <c r="E14" s="54" t="s">
        <v>153</v>
      </c>
      <c r="F14" s="57" t="s">
        <v>127</v>
      </c>
    </row>
    <row r="15" spans="1:6" ht="18.75">
      <c r="A15" s="9" t="s">
        <v>38</v>
      </c>
      <c r="B15" s="48" t="s">
        <v>18</v>
      </c>
      <c r="C15" s="35" t="s">
        <v>19</v>
      </c>
      <c r="D15" s="40">
        <v>193400</v>
      </c>
      <c r="E15" s="42">
        <v>191900</v>
      </c>
      <c r="F15" s="57" t="s">
        <v>124</v>
      </c>
    </row>
    <row r="16" spans="1:6" ht="48.75" customHeight="1">
      <c r="A16" s="9" t="s">
        <v>41</v>
      </c>
      <c r="B16" s="49" t="s">
        <v>43</v>
      </c>
      <c r="C16" s="36" t="s">
        <v>0</v>
      </c>
      <c r="D16" s="40">
        <v>98</v>
      </c>
      <c r="E16" s="42">
        <v>98.2</v>
      </c>
      <c r="F16" s="57" t="s">
        <v>125</v>
      </c>
    </row>
    <row r="17" spans="1:6" ht="32.25">
      <c r="A17" s="9" t="s">
        <v>42</v>
      </c>
      <c r="B17" s="49" t="s">
        <v>49</v>
      </c>
      <c r="C17" s="36" t="s">
        <v>2</v>
      </c>
      <c r="D17" s="40">
        <v>24.6</v>
      </c>
      <c r="E17" s="42">
        <v>24.7</v>
      </c>
      <c r="F17" s="57" t="s">
        <v>125</v>
      </c>
    </row>
    <row r="18" spans="1:6" ht="32.25">
      <c r="A18" s="9" t="s">
        <v>50</v>
      </c>
      <c r="B18" s="49" t="s">
        <v>51</v>
      </c>
      <c r="C18" s="36" t="s">
        <v>0</v>
      </c>
      <c r="D18" s="40">
        <v>99.9</v>
      </c>
      <c r="E18" s="42">
        <v>98.1</v>
      </c>
      <c r="F18" s="57" t="s">
        <v>125</v>
      </c>
    </row>
    <row r="19" spans="1:6" ht="18.75">
      <c r="A19" s="9" t="s">
        <v>52</v>
      </c>
      <c r="B19" s="49" t="s">
        <v>55</v>
      </c>
      <c r="C19" s="36"/>
      <c r="D19" s="40"/>
      <c r="E19" s="40"/>
      <c r="F19" s="57"/>
    </row>
    <row r="20" spans="1:6" ht="47.25">
      <c r="A20" s="9" t="s">
        <v>56</v>
      </c>
      <c r="B20" s="50" t="s">
        <v>15</v>
      </c>
      <c r="C20" s="35" t="s">
        <v>16</v>
      </c>
      <c r="D20" s="40">
        <v>0</v>
      </c>
      <c r="E20" s="42">
        <v>1.1</v>
      </c>
      <c r="F20" s="57" t="s">
        <v>129</v>
      </c>
    </row>
    <row r="21" spans="1:6" ht="32.25">
      <c r="A21" s="9" t="s">
        <v>57</v>
      </c>
      <c r="B21" s="51" t="s">
        <v>17</v>
      </c>
      <c r="C21" s="35" t="s">
        <v>16</v>
      </c>
      <c r="D21" s="40">
        <v>2.89</v>
      </c>
      <c r="E21" s="42">
        <v>0.7</v>
      </c>
      <c r="F21" s="57" t="s">
        <v>129</v>
      </c>
    </row>
    <row r="22" spans="1:6" ht="18.75">
      <c r="A22" s="9" t="s">
        <v>53</v>
      </c>
      <c r="B22" s="48" t="s">
        <v>30</v>
      </c>
      <c r="C22" s="35" t="s">
        <v>13</v>
      </c>
      <c r="D22" s="40">
        <v>24.6</v>
      </c>
      <c r="E22" s="43">
        <f>4824400/E15</f>
        <v>25.140177175612298</v>
      </c>
      <c r="F22" s="57" t="s">
        <v>129</v>
      </c>
    </row>
    <row r="23" spans="1:6" ht="18.75">
      <c r="A23" s="9" t="s">
        <v>54</v>
      </c>
      <c r="B23" s="47" t="s">
        <v>58</v>
      </c>
      <c r="C23" s="35" t="s">
        <v>3</v>
      </c>
      <c r="D23" s="40"/>
      <c r="E23" s="43"/>
      <c r="F23" s="57"/>
    </row>
    <row r="24" spans="1:6" ht="37.5">
      <c r="A24" s="9" t="s">
        <v>61</v>
      </c>
      <c r="B24" s="47" t="s">
        <v>59</v>
      </c>
      <c r="C24" s="35" t="s">
        <v>3</v>
      </c>
      <c r="D24" s="40">
        <v>472.8</v>
      </c>
      <c r="E24" s="43">
        <f>92272/(E15/1000)</f>
        <v>480.833767587285</v>
      </c>
      <c r="F24" s="57" t="s">
        <v>129</v>
      </c>
    </row>
    <row r="25" spans="1:6" ht="37.5">
      <c r="A25" s="9" t="s">
        <v>62</v>
      </c>
      <c r="B25" s="47" t="s">
        <v>60</v>
      </c>
      <c r="C25" s="35" t="s">
        <v>3</v>
      </c>
      <c r="D25" s="40">
        <f>318/D15</f>
        <v>0.0016442605997931748</v>
      </c>
      <c r="E25" s="44" t="s">
        <v>135</v>
      </c>
      <c r="F25" s="57" t="s">
        <v>128</v>
      </c>
    </row>
    <row r="26" spans="1:6" ht="18.75">
      <c r="A26" s="9" t="s">
        <v>63</v>
      </c>
      <c r="B26" s="50" t="s">
        <v>5</v>
      </c>
      <c r="C26" s="37" t="s">
        <v>4</v>
      </c>
      <c r="D26" s="45">
        <f>SUM(D27:D29)</f>
        <v>21.75</v>
      </c>
      <c r="E26" s="42">
        <v>26.3</v>
      </c>
      <c r="F26" s="57" t="s">
        <v>128</v>
      </c>
    </row>
    <row r="27" spans="1:6" ht="37.5">
      <c r="A27" s="9" t="s">
        <v>64</v>
      </c>
      <c r="B27" s="50" t="s">
        <v>6</v>
      </c>
      <c r="C27" s="37" t="s">
        <v>4</v>
      </c>
      <c r="D27" s="45">
        <v>4.9</v>
      </c>
      <c r="E27" s="42">
        <v>1.8</v>
      </c>
      <c r="F27" s="57" t="s">
        <v>128</v>
      </c>
    </row>
    <row r="28" spans="1:6" ht="37.5">
      <c r="A28" s="9" t="s">
        <v>65</v>
      </c>
      <c r="B28" s="50" t="s">
        <v>7</v>
      </c>
      <c r="C28" s="37" t="s">
        <v>4</v>
      </c>
      <c r="D28" s="45">
        <f>5.55+11.3</f>
        <v>16.85</v>
      </c>
      <c r="E28" s="42">
        <v>19.5</v>
      </c>
      <c r="F28" s="57" t="s">
        <v>128</v>
      </c>
    </row>
    <row r="29" spans="1:6" ht="37.5">
      <c r="A29" s="9" t="s">
        <v>66</v>
      </c>
      <c r="B29" s="50" t="s">
        <v>8</v>
      </c>
      <c r="C29" s="37" t="s">
        <v>4</v>
      </c>
      <c r="D29" s="45">
        <v>0</v>
      </c>
      <c r="E29" s="42">
        <v>5</v>
      </c>
      <c r="F29" s="57" t="s">
        <v>128</v>
      </c>
    </row>
    <row r="30" spans="1:6" ht="31.5">
      <c r="A30" s="9" t="s">
        <v>67</v>
      </c>
      <c r="B30" s="48" t="s">
        <v>10</v>
      </c>
      <c r="C30" s="35"/>
      <c r="D30" s="40"/>
      <c r="E30" s="40"/>
      <c r="F30" s="57"/>
    </row>
    <row r="31" spans="1:6" ht="37.5">
      <c r="A31" s="9" t="s">
        <v>68</v>
      </c>
      <c r="B31" s="48" t="s">
        <v>11</v>
      </c>
      <c r="C31" s="35" t="s">
        <v>9</v>
      </c>
      <c r="D31" s="40">
        <v>52346.18</v>
      </c>
      <c r="E31" s="44" t="s">
        <v>136</v>
      </c>
      <c r="F31" s="57" t="s">
        <v>128</v>
      </c>
    </row>
    <row r="32" spans="1:6" ht="37.5">
      <c r="A32" s="9" t="s">
        <v>69</v>
      </c>
      <c r="B32" s="48" t="s">
        <v>12</v>
      </c>
      <c r="C32" s="35" t="s">
        <v>3</v>
      </c>
      <c r="D32" s="40">
        <v>943</v>
      </c>
      <c r="E32" s="44">
        <v>1427</v>
      </c>
      <c r="F32" s="57" t="s">
        <v>128</v>
      </c>
    </row>
    <row r="33" spans="1:6" ht="48">
      <c r="A33" s="9" t="s">
        <v>70</v>
      </c>
      <c r="B33" s="47" t="s">
        <v>72</v>
      </c>
      <c r="C33" s="36" t="s">
        <v>0</v>
      </c>
      <c r="D33" s="40">
        <v>81.4</v>
      </c>
      <c r="E33" s="44" t="s">
        <v>137</v>
      </c>
      <c r="F33" s="57" t="s">
        <v>128</v>
      </c>
    </row>
    <row r="34" spans="1:6" ht="63.75">
      <c r="A34" s="9" t="s">
        <v>73</v>
      </c>
      <c r="B34" s="47" t="s">
        <v>71</v>
      </c>
      <c r="C34" s="36" t="s">
        <v>0</v>
      </c>
      <c r="D34" s="40">
        <v>83</v>
      </c>
      <c r="E34" s="44">
        <v>66.6</v>
      </c>
      <c r="F34" s="57" t="s">
        <v>128</v>
      </c>
    </row>
    <row r="35" spans="1:6" ht="31.5">
      <c r="A35" s="9" t="s">
        <v>74</v>
      </c>
      <c r="B35" s="52" t="s">
        <v>14</v>
      </c>
      <c r="C35" s="38" t="s">
        <v>0</v>
      </c>
      <c r="D35" s="43">
        <v>96.2</v>
      </c>
      <c r="E35" s="42">
        <v>94.3</v>
      </c>
      <c r="F35" s="57" t="s">
        <v>129</v>
      </c>
    </row>
    <row r="36" spans="1:6" ht="32.25">
      <c r="A36" s="9" t="s">
        <v>75</v>
      </c>
      <c r="B36" s="47" t="s">
        <v>76</v>
      </c>
      <c r="C36" s="36" t="s">
        <v>0</v>
      </c>
      <c r="D36" s="40">
        <v>0</v>
      </c>
      <c r="E36" s="40">
        <v>0</v>
      </c>
      <c r="F36" s="57" t="s">
        <v>130</v>
      </c>
    </row>
    <row r="37" spans="1:6" ht="18.75">
      <c r="A37" s="9" t="s">
        <v>77</v>
      </c>
      <c r="B37" s="49" t="s">
        <v>78</v>
      </c>
      <c r="C37" s="36" t="s">
        <v>1</v>
      </c>
      <c r="D37" s="40">
        <v>5370420650</v>
      </c>
      <c r="E37" s="44" t="s">
        <v>138</v>
      </c>
      <c r="F37" s="57" t="s">
        <v>130</v>
      </c>
    </row>
    <row r="38" spans="1:6" ht="37.5">
      <c r="A38" s="9" t="s">
        <v>81</v>
      </c>
      <c r="B38" s="49" t="s">
        <v>79</v>
      </c>
      <c r="C38" s="36" t="s">
        <v>1</v>
      </c>
      <c r="D38" s="40">
        <v>619659691</v>
      </c>
      <c r="E38" s="44" t="s">
        <v>139</v>
      </c>
      <c r="F38" s="57" t="s">
        <v>130</v>
      </c>
    </row>
    <row r="39" spans="1:6" ht="48">
      <c r="A39" s="9" t="s">
        <v>82</v>
      </c>
      <c r="B39" s="53" t="s">
        <v>80</v>
      </c>
      <c r="C39" s="36" t="s">
        <v>1</v>
      </c>
      <c r="D39" s="40">
        <v>1903058774</v>
      </c>
      <c r="E39" s="44" t="s">
        <v>140</v>
      </c>
      <c r="F39" s="57" t="s">
        <v>130</v>
      </c>
    </row>
    <row r="40" spans="1:6" ht="48">
      <c r="A40" s="9" t="s">
        <v>83</v>
      </c>
      <c r="B40" s="53" t="s">
        <v>88</v>
      </c>
      <c r="C40" s="36" t="s">
        <v>1</v>
      </c>
      <c r="D40" s="40">
        <v>144359385</v>
      </c>
      <c r="E40" s="39" t="s">
        <v>141</v>
      </c>
      <c r="F40" s="57" t="s">
        <v>130</v>
      </c>
    </row>
    <row r="41" spans="1:6" ht="48">
      <c r="A41" s="9" t="s">
        <v>84</v>
      </c>
      <c r="B41" s="47" t="s">
        <v>89</v>
      </c>
      <c r="C41" s="36" t="s">
        <v>1</v>
      </c>
      <c r="D41" s="40">
        <v>198282831</v>
      </c>
      <c r="E41" s="39" t="s">
        <v>142</v>
      </c>
      <c r="F41" s="57" t="s">
        <v>130</v>
      </c>
    </row>
    <row r="42" spans="1:6" ht="79.5">
      <c r="A42" s="9" t="s">
        <v>85</v>
      </c>
      <c r="B42" s="47" t="s">
        <v>90</v>
      </c>
      <c r="C42" s="36" t="s">
        <v>1</v>
      </c>
      <c r="D42" s="40">
        <v>440395848</v>
      </c>
      <c r="E42" s="39" t="s">
        <v>143</v>
      </c>
      <c r="F42" s="57" t="s">
        <v>130</v>
      </c>
    </row>
    <row r="43" spans="1:6" ht="37.5">
      <c r="A43" s="9" t="s">
        <v>86</v>
      </c>
      <c r="B43" s="47" t="s">
        <v>113</v>
      </c>
      <c r="C43" s="36" t="s">
        <v>1</v>
      </c>
      <c r="D43" s="40">
        <v>232161701</v>
      </c>
      <c r="E43" s="39" t="s">
        <v>144</v>
      </c>
      <c r="F43" s="57" t="s">
        <v>130</v>
      </c>
    </row>
    <row r="44" spans="1:6" ht="18.75">
      <c r="A44" s="9"/>
      <c r="B44" s="47" t="s">
        <v>112</v>
      </c>
      <c r="C44" s="36" t="s">
        <v>1</v>
      </c>
      <c r="D44" s="40">
        <v>1200</v>
      </c>
      <c r="E44" s="39" t="s">
        <v>145</v>
      </c>
      <c r="F44" s="57" t="s">
        <v>130</v>
      </c>
    </row>
    <row r="45" spans="1:6" ht="37.5">
      <c r="A45" s="9" t="s">
        <v>87</v>
      </c>
      <c r="B45" s="47" t="s">
        <v>118</v>
      </c>
      <c r="C45" s="36" t="s">
        <v>1</v>
      </c>
      <c r="D45" s="40">
        <v>453119</v>
      </c>
      <c r="E45" s="40">
        <v>0</v>
      </c>
      <c r="F45" s="57" t="s">
        <v>124</v>
      </c>
    </row>
    <row r="46" spans="1:6" ht="32.25">
      <c r="A46" s="9"/>
      <c r="B46" s="47" t="s">
        <v>121</v>
      </c>
      <c r="C46" s="36" t="s">
        <v>119</v>
      </c>
      <c r="D46" s="40">
        <v>180.8</v>
      </c>
      <c r="E46" s="40">
        <v>0</v>
      </c>
      <c r="F46" s="57" t="s">
        <v>124</v>
      </c>
    </row>
    <row r="47" spans="1:6" ht="18.75">
      <c r="A47" s="9"/>
      <c r="B47" s="47" t="s">
        <v>122</v>
      </c>
      <c r="C47" s="36" t="s">
        <v>120</v>
      </c>
      <c r="D47" s="40">
        <v>2.3</v>
      </c>
      <c r="E47" s="40">
        <v>0</v>
      </c>
      <c r="F47" s="57" t="s">
        <v>124</v>
      </c>
    </row>
    <row r="48" spans="1:6" ht="37.5">
      <c r="A48" s="9" t="s">
        <v>94</v>
      </c>
      <c r="B48" s="47" t="s">
        <v>91</v>
      </c>
      <c r="C48" s="36" t="s">
        <v>1</v>
      </c>
      <c r="D48" s="40">
        <v>21513464</v>
      </c>
      <c r="E48" s="39" t="s">
        <v>146</v>
      </c>
      <c r="F48" s="57" t="s">
        <v>130</v>
      </c>
    </row>
    <row r="49" spans="1:6" ht="37.5">
      <c r="A49" s="9" t="s">
        <v>95</v>
      </c>
      <c r="B49" s="47" t="s">
        <v>92</v>
      </c>
      <c r="C49" s="36" t="s">
        <v>1</v>
      </c>
      <c r="D49" s="40">
        <v>324434323</v>
      </c>
      <c r="E49" s="39" t="s">
        <v>147</v>
      </c>
      <c r="F49" s="57" t="s">
        <v>130</v>
      </c>
    </row>
    <row r="50" spans="1:6" ht="79.5">
      <c r="A50" s="9" t="s">
        <v>96</v>
      </c>
      <c r="B50" s="47" t="s">
        <v>93</v>
      </c>
      <c r="C50" s="36" t="s">
        <v>0</v>
      </c>
      <c r="D50" s="40">
        <f>1956416671.23/5192544953.87*100</f>
        <v>37.67741422771668</v>
      </c>
      <c r="E50" s="39" t="s">
        <v>148</v>
      </c>
      <c r="F50" s="57" t="s">
        <v>130</v>
      </c>
    </row>
    <row r="51" spans="1:6" ht="18.75">
      <c r="A51" s="9" t="s">
        <v>98</v>
      </c>
      <c r="B51" s="53" t="s">
        <v>97</v>
      </c>
      <c r="C51" s="36"/>
      <c r="D51" s="40"/>
      <c r="E51" s="40"/>
      <c r="F51" s="57"/>
    </row>
    <row r="52" spans="1:6" ht="37.5">
      <c r="A52" s="9" t="s">
        <v>99</v>
      </c>
      <c r="B52" s="47" t="s">
        <v>101</v>
      </c>
      <c r="C52" s="36"/>
      <c r="D52" s="40">
        <v>77</v>
      </c>
      <c r="E52" s="42">
        <v>82.2</v>
      </c>
      <c r="F52" s="57" t="s">
        <v>125</v>
      </c>
    </row>
    <row r="53" spans="1:6" ht="37.5">
      <c r="A53" s="9" t="s">
        <v>100</v>
      </c>
      <c r="B53" s="47" t="s">
        <v>115</v>
      </c>
      <c r="C53" s="36"/>
      <c r="D53" s="40">
        <v>56.2</v>
      </c>
      <c r="E53" s="42">
        <v>57.76</v>
      </c>
      <c r="F53" s="57" t="s">
        <v>124</v>
      </c>
    </row>
    <row r="54" spans="1:6" ht="18.75">
      <c r="A54" s="9"/>
      <c r="B54" s="47" t="s">
        <v>114</v>
      </c>
      <c r="C54" s="36"/>
      <c r="D54" s="40">
        <v>23.58</v>
      </c>
      <c r="E54" s="40">
        <v>53.32</v>
      </c>
      <c r="F54" s="57" t="s">
        <v>124</v>
      </c>
    </row>
    <row r="55" spans="1:6" ht="31.5">
      <c r="A55" s="9" t="s">
        <v>102</v>
      </c>
      <c r="B55" s="50" t="s">
        <v>25</v>
      </c>
      <c r="C55" s="35" t="s">
        <v>0</v>
      </c>
      <c r="D55" s="40">
        <v>29.8</v>
      </c>
      <c r="E55" s="40">
        <v>30</v>
      </c>
      <c r="F55" s="57" t="s">
        <v>131</v>
      </c>
    </row>
    <row r="56" spans="1:6" ht="31.5">
      <c r="A56" s="9" t="s">
        <v>103</v>
      </c>
      <c r="B56" s="48" t="s">
        <v>26</v>
      </c>
      <c r="C56" s="35" t="s">
        <v>0</v>
      </c>
      <c r="D56" s="40">
        <v>113.4</v>
      </c>
      <c r="E56" s="40">
        <v>114.1</v>
      </c>
      <c r="F56" s="57" t="s">
        <v>132</v>
      </c>
    </row>
    <row r="57" spans="1:6" ht="18.75">
      <c r="A57" s="9" t="s">
        <v>104</v>
      </c>
      <c r="B57" s="53" t="s">
        <v>105</v>
      </c>
      <c r="C57" s="36" t="s">
        <v>1</v>
      </c>
      <c r="D57" s="40" t="s">
        <v>111</v>
      </c>
      <c r="E57" s="40" t="s">
        <v>134</v>
      </c>
      <c r="F57" s="57" t="s">
        <v>124</v>
      </c>
    </row>
    <row r="58" ht="18.75">
      <c r="B58" s="2" t="s">
        <v>155</v>
      </c>
    </row>
  </sheetData>
  <sheetProtection/>
  <mergeCells count="2">
    <mergeCell ref="B1:D1"/>
    <mergeCell ref="A2:E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baskakova</dc:creator>
  <cp:keywords/>
  <dc:description/>
  <cp:lastModifiedBy>vinogradova</cp:lastModifiedBy>
  <cp:lastPrinted>2016-02-26T08:12:53Z</cp:lastPrinted>
  <dcterms:created xsi:type="dcterms:W3CDTF">2014-09-04T09:29:14Z</dcterms:created>
  <dcterms:modified xsi:type="dcterms:W3CDTF">2016-05-20T06:50:15Z</dcterms:modified>
  <cp:category/>
  <cp:version/>
  <cp:contentType/>
  <cp:contentStatus/>
</cp:coreProperties>
</file>